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Respuestas de formulario 1" state="hidden" r:id="rId3"/>
    <sheet sheetId="2" name="VistaRoja Residencial" state="visible" r:id="rId4"/>
  </sheets>
  <definedNames>
    <definedName hidden="1" name="_xlnm._FilterDatabase" localSheetId="1">'VistaRoja Residencial'!$A$1:$P$43</definedName>
  </definedNames>
  <calcPr/>
</workbook>
</file>

<file path=xl/sharedStrings.xml><?xml version="1.0" encoding="utf-8"?>
<sst xmlns="http://schemas.openxmlformats.org/spreadsheetml/2006/main">
  <si>
    <t>Marca temporal</t>
  </si>
  <si>
    <t/>
  </si>
  <si>
    <t>Pregunta sin título</t>
  </si>
  <si>
    <t/>
  </si>
  <si>
    <t>Ref.</t>
  </si>
  <si>
    <t>Property Ref. </t>
  </si>
  <si>
    <t>Apartment</t>
  </si>
  <si>
    <t>Price</t>
  </si>
  <si>
    <t>Status</t>
  </si>
  <si>
    <t>Link to Plan</t>
  </si>
  <si>
    <t>Floor</t>
  </si>
  <si>
    <t>Block</t>
  </si>
  <si>
    <t>Rooms</t>
  </si>
  <si>
    <t>Bathrooms</t>
  </si>
  <si>
    <t>Terrace</t>
  </si>
  <si>
    <t>Garden</t>
  </si>
  <si>
    <t>M2 U</t>
  </si>
  <si>
    <t>M2 C</t>
  </si>
  <si>
    <t>Orientation</t>
  </si>
  <si>
    <t>Follow our news</t>
  </si>
  <si>
    <t>VI-2 -2 -H</t>
  </si>
  <si>
    <t>2H</t>
  </si>
  <si>
    <t>Available</t>
  </si>
  <si>
    <t>SI</t>
  </si>
  <si>
    <t>Exteriors</t>
  </si>
  <si>
    <t>VI-2 -1 -G</t>
  </si>
  <si>
    <t>1G</t>
  </si>
  <si>
    <t>Available</t>
  </si>
  <si>
    <t>SI</t>
  </si>
  <si>
    <t>SI</t>
  </si>
  <si>
    <t>Exteriors</t>
  </si>
  <si>
    <t>VI-2 -2 -I</t>
  </si>
  <si>
    <t>2I</t>
  </si>
  <si>
    <t>Available</t>
  </si>
  <si>
    <t>SI</t>
  </si>
  <si>
    <t>SI</t>
  </si>
  <si>
    <t>Exteriors</t>
  </si>
  <si>
    <t>VI-2 -2 -J</t>
  </si>
  <si>
    <t>2J</t>
  </si>
  <si>
    <t>Available</t>
  </si>
  <si>
    <t>SI</t>
  </si>
  <si>
    <t>SI</t>
  </si>
  <si>
    <t>Exteriors</t>
  </si>
  <si>
    <t>VI-3 -2 -A</t>
  </si>
  <si>
    <t>2A</t>
  </si>
  <si>
    <t>Available</t>
  </si>
  <si>
    <t>--</t>
  </si>
  <si>
    <t>SI</t>
  </si>
  <si>
    <t>Exteriors</t>
  </si>
  <si>
    <t>VI-3 -2 -B</t>
  </si>
  <si>
    <t>2B</t>
  </si>
  <si>
    <t>Available</t>
  </si>
  <si>
    <t>SI</t>
  </si>
  <si>
    <t>54.37</t>
  </si>
  <si>
    <t>Exteriors</t>
  </si>
  <si>
    <t>VI-2 -1 -F</t>
  </si>
  <si>
    <t>1F</t>
  </si>
  <si>
    <t>Available</t>
  </si>
  <si>
    <t>SI</t>
  </si>
  <si>
    <t>Exteriors</t>
  </si>
  <si>
    <t>VI-3 -2 -C</t>
  </si>
  <si>
    <t>2C</t>
  </si>
  <si>
    <t>Available</t>
  </si>
  <si>
    <t>SI</t>
  </si>
  <si>
    <t>Exteriors</t>
  </si>
  <si>
    <t>2º I</t>
  </si>
  <si>
    <t>Available</t>
  </si>
  <si>
    <t>SI</t>
  </si>
  <si>
    <t>Exteriors</t>
  </si>
  <si>
    <t>VI-2 -2 -G</t>
  </si>
  <si>
    <t>2G</t>
  </si>
  <si>
    <t>Available</t>
  </si>
  <si>
    <t>SI</t>
  </si>
  <si>
    <t>Exteriors</t>
  </si>
  <si>
    <t>VI-3 -1 -I</t>
  </si>
  <si>
    <t>1I</t>
  </si>
  <si>
    <t>Available</t>
  </si>
  <si>
    <t>SI</t>
  </si>
  <si>
    <t>SI</t>
  </si>
  <si>
    <t>Exteriors</t>
  </si>
  <si>
    <t>VI-3 -1 -B</t>
  </si>
  <si>
    <t>1B</t>
  </si>
  <si>
    <t>Available</t>
  </si>
  <si>
    <t>SI</t>
  </si>
  <si>
    <t>SI</t>
  </si>
  <si>
    <t>Exteriors</t>
  </si>
  <si>
    <t>VI-3 -1 -A</t>
  </si>
  <si>
    <t>1A</t>
  </si>
  <si>
    <t>Available</t>
  </si>
  <si>
    <t>SI</t>
  </si>
  <si>
    <t>SI</t>
  </si>
  <si>
    <t>Exteriors</t>
  </si>
  <si>
    <t>VI-4 -1 - E</t>
  </si>
  <si>
    <t>1E</t>
  </si>
  <si>
    <t>Available</t>
  </si>
  <si>
    <t>SI</t>
  </si>
  <si>
    <t>SI</t>
  </si>
  <si>
    <t>Exteriors</t>
  </si>
  <si>
    <t>VI-4 -1 - F</t>
  </si>
  <si>
    <t>1F</t>
  </si>
  <si>
    <t>Available</t>
  </si>
  <si>
    <t>SI</t>
  </si>
  <si>
    <t>SI</t>
  </si>
  <si>
    <t>Exteriors</t>
  </si>
  <si>
    <t>VI-4 -3 - B</t>
  </si>
  <si>
    <t>3B</t>
  </si>
  <si>
    <t>Sold</t>
  </si>
  <si>
    <t>SI</t>
  </si>
  <si>
    <t>Exteriors</t>
  </si>
  <si>
    <t>VI-4 -2 - D</t>
  </si>
  <si>
    <t>2D</t>
  </si>
  <si>
    <t>Available</t>
  </si>
  <si>
    <t>--</t>
  </si>
  <si>
    <t>SI</t>
  </si>
  <si>
    <t>Mountains</t>
  </si>
  <si>
    <t>VI-4 -2 - C</t>
  </si>
  <si>
    <t>2C</t>
  </si>
  <si>
    <t>Available</t>
  </si>
  <si>
    <t>SI</t>
  </si>
  <si>
    <t>Mountains</t>
  </si>
  <si>
    <t>VI-4 -2 - B</t>
  </si>
  <si>
    <t>2B</t>
  </si>
  <si>
    <t>Available</t>
  </si>
  <si>
    <t>SI</t>
  </si>
  <si>
    <t>Mountains</t>
  </si>
  <si>
    <t>VI-4 -1 - C</t>
  </si>
  <si>
    <t>1C</t>
  </si>
  <si>
    <t>Available</t>
  </si>
  <si>
    <t>SI</t>
  </si>
  <si>
    <t>SI</t>
  </si>
  <si>
    <t>Mountains</t>
  </si>
  <si>
    <t>VI-4 -1 - B</t>
  </si>
  <si>
    <t>1B</t>
  </si>
  <si>
    <t>Available</t>
  </si>
  <si>
    <t>SI</t>
  </si>
  <si>
    <t>SI</t>
  </si>
  <si>
    <t>Mountains</t>
  </si>
  <si>
    <t>VI-2 -3 -D</t>
  </si>
  <si>
    <t>3D</t>
  </si>
  <si>
    <t>Rented</t>
  </si>
  <si>
    <t>SI</t>
  </si>
  <si>
    <t>Pool</t>
  </si>
  <si>
    <t>VI-2 -1 -H</t>
  </si>
  <si>
    <t>1H</t>
  </si>
  <si>
    <t>Available</t>
  </si>
  <si>
    <t>--</t>
  </si>
  <si>
    <t>SI</t>
  </si>
  <si>
    <t>SI</t>
  </si>
  <si>
    <t>Pool</t>
  </si>
  <si>
    <t>VI-1 -2 -A</t>
  </si>
  <si>
    <t>2A</t>
  </si>
  <si>
    <t>Rented</t>
  </si>
  <si>
    <t>SI</t>
  </si>
  <si>
    <t>Pool</t>
  </si>
  <si>
    <t>VI-3 -1 -C</t>
  </si>
  <si>
    <t>1C</t>
  </si>
  <si>
    <t>Available</t>
  </si>
  <si>
    <t>SI</t>
  </si>
  <si>
    <t>Pool</t>
  </si>
  <si>
    <t>VI-3 -BAJ-B</t>
  </si>
  <si>
    <t>GFB</t>
  </si>
  <si>
    <t>Available</t>
  </si>
  <si>
    <t>Bajo</t>
  </si>
  <si>
    <t>SI</t>
  </si>
  <si>
    <t>SI</t>
  </si>
  <si>
    <t>Pool</t>
  </si>
  <si>
    <t>VI-2 -2 -L</t>
  </si>
  <si>
    <t>2L</t>
  </si>
  <si>
    <t>Available</t>
  </si>
  <si>
    <t>SI</t>
  </si>
  <si>
    <t>Pool</t>
  </si>
  <si>
    <t>VI-2 -2 -K</t>
  </si>
  <si>
    <t>2K</t>
  </si>
  <si>
    <t>Available</t>
  </si>
  <si>
    <t>SI</t>
  </si>
  <si>
    <t>Pool</t>
  </si>
  <si>
    <t>VI-4 -1 - A</t>
  </si>
  <si>
    <t>1A</t>
  </si>
  <si>
    <t>Available</t>
  </si>
  <si>
    <t>SI</t>
  </si>
  <si>
    <t>Pool</t>
  </si>
  <si>
    <t>VI-2 -1 -A</t>
  </si>
  <si>
    <t>1A</t>
  </si>
  <si>
    <t>Available</t>
  </si>
  <si>
    <t>SI</t>
  </si>
  <si>
    <t>SI</t>
  </si>
  <si>
    <t>Pool</t>
  </si>
  <si>
    <t>VI-2 -1 -B</t>
  </si>
  <si>
    <t>1B</t>
  </si>
  <si>
    <t>Available</t>
  </si>
  <si>
    <t>SI</t>
  </si>
  <si>
    <t>SI</t>
  </si>
  <si>
    <t>Pool</t>
  </si>
  <si>
    <t>VI-4 -1 - I</t>
  </si>
  <si>
    <t>1I</t>
  </si>
  <si>
    <t>Available</t>
  </si>
  <si>
    <t>SI</t>
  </si>
  <si>
    <t>Pool</t>
  </si>
  <si>
    <t>VI-4 -2 - J</t>
  </si>
  <si>
    <t>2J</t>
  </si>
  <si>
    <t>Available</t>
  </si>
  <si>
    <t>SI</t>
  </si>
  <si>
    <t>Pool</t>
  </si>
  <si>
    <t>VI-3 -3 -A</t>
  </si>
  <si>
    <t>3A</t>
  </si>
  <si>
    <t>Available</t>
  </si>
  <si>
    <t>SI</t>
  </si>
  <si>
    <t>Sea</t>
  </si>
  <si>
    <t>VI-3 -2 -D</t>
  </si>
  <si>
    <t>2D</t>
  </si>
  <si>
    <t>Sold</t>
  </si>
  <si>
    <t>SI</t>
  </si>
  <si>
    <t>Sea</t>
  </si>
  <si>
    <t>VI-2 -3 -B</t>
  </si>
  <si>
    <t>3B</t>
  </si>
  <si>
    <t>Available</t>
  </si>
  <si>
    <t>SI</t>
  </si>
  <si>
    <t>Sea</t>
  </si>
  <si>
    <t>VI-4 -2 - A</t>
  </si>
  <si>
    <t>2A</t>
  </si>
  <si>
    <t>Booked</t>
  </si>
  <si>
    <t>SI</t>
  </si>
  <si>
    <t>Sea/ Pool</t>
  </si>
  <si>
    <t>VI-4 -2 - F</t>
  </si>
  <si>
    <t>2F</t>
  </si>
  <si>
    <t>Available</t>
  </si>
  <si>
    <t>SI</t>
  </si>
  <si>
    <t>Sea/ Pool</t>
  </si>
  <si>
    <t>VI-4 -2 - G</t>
  </si>
  <si>
    <t>2G</t>
  </si>
  <si>
    <t>Available</t>
  </si>
  <si>
    <t>SI</t>
  </si>
  <si>
    <t>Sea/ Pool</t>
  </si>
  <si>
    <t>VI-4 -3 -A</t>
  </si>
  <si>
    <t>3A</t>
  </si>
  <si>
    <t>Available</t>
  </si>
  <si>
    <t>SI</t>
  </si>
  <si>
    <t>Sea/ Pool</t>
  </si>
  <si>
    <t>VI-4 -2 - E</t>
  </si>
  <si>
    <t>2E</t>
  </si>
  <si>
    <t>Sold</t>
  </si>
  <si>
    <t>SI</t>
  </si>
  <si>
    <t>Sea/Shopping Center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</si>
</sst>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#"/>
    <numFmt numFmtId="165" formatCode="#,###.00"/>
  </numFmts>
  <fonts count="10">
    <font>
      <sz val="10.0"/>
      <name val="Arial"/>
    </font>
    <font/>
    <font>
      <sz val="9.0"/>
      <color rgb="FFFFFFFF"/>
    </font>
    <font>
      <sz val="9.0"/>
    </font>
    <font>
      <sz val="9.0"/>
      <color rgb="FF000000"/>
    </font>
    <font>
      <u/>
      <sz val="10.0"/>
      <color rgb="FF0000FF"/>
    </font>
    <font>
      <u/>
      <sz val="9.0"/>
      <color rgb="FF0000FF"/>
    </font>
    <font>
      <sz val="10.0"/>
    </font>
    <font>
      <u/>
      <sz val="10.0"/>
      <color rgb="FF1155CC"/>
    </font>
    <font>
      <u/>
      <sz val="10.0"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18">
    <xf fillId="0" numFmtId="0" borderId="0" fontId="0"/>
    <xf applyAlignment="1" fillId="0" xfId="0" numFmtId="0" borderId="1" applyFont="1" fontId="1">
      <alignment/>
    </xf>
    <xf applyAlignment="1" fillId="2" xfId="0" numFmtId="0" borderId="1" applyFont="1" fontId="2" applyFill="1">
      <alignment horizontal="center"/>
    </xf>
    <xf applyAlignment="1" fillId="3" xfId="0" numFmtId="0" borderId="1" applyFont="1" fontId="2" applyFill="1">
      <alignment horizontal="center"/>
    </xf>
    <xf applyAlignment="1" fillId="0" xfId="0" numFmtId="0" borderId="1" applyFont="1" fontId="3">
      <alignment horizontal="center"/>
    </xf>
    <xf applyAlignment="1" fillId="0" xfId="0" numFmtId="0" borderId="1" applyFont="1" fontId="3">
      <alignment horizontal="center"/>
    </xf>
    <xf applyAlignment="1" fillId="0" xfId="0" numFmtId="164" borderId="1" applyFont="1" fontId="4" applyNumberFormat="1">
      <alignment horizontal="center"/>
    </xf>
    <xf applyAlignment="1" fillId="0" xfId="0" numFmtId="0" borderId="1" applyFont="1" fontId="5">
      <alignment horizontal="center"/>
    </xf>
    <xf applyAlignment="1" fillId="0" xfId="0" numFmtId="0" borderId="1" applyFont="1" fontId="3">
      <alignment horizontal="center"/>
    </xf>
    <xf applyAlignment="1" fillId="0" xfId="0" numFmtId="0" borderId="1" applyFont="1" fontId="6">
      <alignment horizontal="center"/>
    </xf>
    <xf applyAlignment="1" fillId="0" xfId="0" numFmtId="164" borderId="1" applyFont="1" fontId="3" applyNumberFormat="1">
      <alignment horizontal="center"/>
    </xf>
    <xf applyAlignment="1" fillId="0" xfId="0" numFmtId="0" borderId="1" applyFont="1" fontId="7">
      <alignment horizontal="center"/>
    </xf>
    <xf applyAlignment="1" fillId="0" xfId="0" numFmtId="0" borderId="1" applyFont="1" fontId="3">
      <alignment horizontal="center"/>
    </xf>
    <xf applyAlignment="1" fillId="0" xfId="0" numFmtId="0" borderId="1" applyFont="1" fontId="8">
      <alignment horizontal="center"/>
    </xf>
    <xf applyAlignment="1" fillId="0" xfId="0" numFmtId="165" borderId="1" applyFont="1" fontId="9" applyNumberFormat="1">
      <alignment horizontal="center"/>
    </xf>
    <xf applyAlignment="1" fillId="0" xfId="0" numFmtId="165" borderId="1" applyFont="1" fontId="3" applyNumberFormat="1">
      <alignment horizontal="center"/>
    </xf>
    <xf applyAlignment="1" fillId="0" xfId="0" numFmtId="0" borderId="1" applyFont="1" fontId="7">
      <alignment horizontal="center"/>
    </xf>
    <xf applyAlignment="1" fillId="0" xfId="0" numFmtId="0" borderId="1" applyFont="1" fontId="1">
      <alignment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http://grupoviqueira.com/planos/VR/es/VR4-1B.pdf" Type="http://schemas.openxmlformats.org/officeDocument/2006/relationships/hyperlink" TargetMode="External" Id="rId39"/><Relationship Target="https://www.facebook.com/sotaventotenerife" Type="http://schemas.openxmlformats.org/officeDocument/2006/relationships/hyperlink" TargetMode="External" Id="rId38"/><Relationship Target="http://grupoviqueira.com/planos/VR/es/VR4-1C.pdf" Type="http://schemas.openxmlformats.org/officeDocument/2006/relationships/hyperlink" TargetMode="External" Id="rId37"/><Relationship Target="https://www.facebook.com/sotaventotenerife" Type="http://schemas.openxmlformats.org/officeDocument/2006/relationships/hyperlink" TargetMode="External" Id="rId36"/><Relationship Target="https://www.facebook.com/sotaventotenerife" Type="http://schemas.openxmlformats.org/officeDocument/2006/relationships/hyperlink" TargetMode="External" Id="rId30"/><Relationship Target="http://grupoviqueira.com/planos/VR/es/VR4-2D.pdf" Type="http://schemas.openxmlformats.org/officeDocument/2006/relationships/hyperlink" TargetMode="External" Id="rId31"/><Relationship Target="http://grupoviqueira.com/planos/VR/es/VR4-2F.pdf" Type="http://schemas.openxmlformats.org/officeDocument/2006/relationships/hyperlink" TargetMode="External" Id="rId71"/><Relationship Target="https://www.facebook.com/sotaventotenerife" Type="http://schemas.openxmlformats.org/officeDocument/2006/relationships/hyperlink" TargetMode="External" Id="rId34"/><Relationship Target="https://www.facebook.com/sotaventotenerife" Type="http://schemas.openxmlformats.org/officeDocument/2006/relationships/hyperlink" TargetMode="External" Id="rId70"/><Relationship Target="http://grupoviqueira.com/planos/VR/es/VR4-2B.pdf" Type="http://schemas.openxmlformats.org/officeDocument/2006/relationships/hyperlink" TargetMode="External" Id="rId35"/><Relationship Target="https://www.facebook.com/sotaventotenerife" Type="http://schemas.openxmlformats.org/officeDocument/2006/relationships/hyperlink" TargetMode="External" Id="rId32"/><Relationship Target="http://grupoviqueira.com/planos/VR/es/VR4-2C.pdf" Type="http://schemas.openxmlformats.org/officeDocument/2006/relationships/hyperlink" TargetMode="External" Id="rId33"/><Relationship Target="http://grupoviqueira.com/planos/VR/es/VR4-3A.pdf" Type="http://schemas.openxmlformats.org/officeDocument/2006/relationships/hyperlink" TargetMode="External" Id="rId75"/><Relationship Target="https://www.facebook.com/sotaventotenerife" Type="http://schemas.openxmlformats.org/officeDocument/2006/relationships/hyperlink" TargetMode="External" Id="rId74"/><Relationship Target="http://grupoviqueira.com/planos/VR/es/VR4-2G.pdf" Type="http://schemas.openxmlformats.org/officeDocument/2006/relationships/hyperlink" TargetMode="External" Id="rId73"/><Relationship Target="https://www.facebook.com/sotaventotenerife" Type="http://schemas.openxmlformats.org/officeDocument/2006/relationships/hyperlink" TargetMode="External" Id="rId72"/><Relationship Target="../drawings/worksheetdrawing2.xml" Type="http://schemas.openxmlformats.org/officeDocument/2006/relationships/drawing" Id="rId79"/><Relationship Target="https://www.facebook.com/sotaventotenerife" Type="http://schemas.openxmlformats.org/officeDocument/2006/relationships/hyperlink" TargetMode="External" Id="rId78"/><Relationship Target="http://grupoviqueira.com/planos/VR/es/VR4-2E.pdf" Type="http://schemas.openxmlformats.org/officeDocument/2006/relationships/hyperlink" TargetMode="External" Id="rId77"/><Relationship Target="https://www.facebook.com/sotaventotenerife" Type="http://schemas.openxmlformats.org/officeDocument/2006/relationships/hyperlink" TargetMode="External" Id="rId76"/><Relationship Target="https://www.facebook.com/sotaventotenerife" Type="http://schemas.openxmlformats.org/officeDocument/2006/relationships/hyperlink" TargetMode="External" Id="rId48"/><Relationship Target="http://grupoviqueira.com/planos/VR/es/VR3-1C.pdf" Type="http://schemas.openxmlformats.org/officeDocument/2006/relationships/hyperlink" TargetMode="External" Id="rId47"/><Relationship Target="http://grupoviqueira.com/planos/VR/es/VR3-bB.pdf" Type="http://schemas.openxmlformats.org/officeDocument/2006/relationships/hyperlink" TargetMode="External" Id="rId49"/><Relationship Target="https://www.facebook.com/sotaventotenerife" Type="http://schemas.openxmlformats.org/officeDocument/2006/relationships/hyperlink" TargetMode="External" Id="rId2"/><Relationship Target="http://grupoviqueira.com/planos/VR/es/VR2-2H.pdf" Type="http://schemas.openxmlformats.org/officeDocument/2006/relationships/hyperlink" TargetMode="External" Id="rId1"/><Relationship Target="https://www.facebook.com/sotaventotenerife" Type="http://schemas.openxmlformats.org/officeDocument/2006/relationships/hyperlink" TargetMode="External" Id="rId40"/><Relationship Target="https://www.facebook.com/sotaventotenerife" Type="http://schemas.openxmlformats.org/officeDocument/2006/relationships/hyperlink" TargetMode="External" Id="rId4"/><Relationship Target="http://grupoviqueira.com/planos/VR/es/VR2-3D.pdf" Type="http://schemas.openxmlformats.org/officeDocument/2006/relationships/hyperlink" TargetMode="External" Id="rId41"/><Relationship Target="http://grupoviqueira.com/planos/VR/es/VR2-1G.pdf" Type="http://schemas.openxmlformats.org/officeDocument/2006/relationships/hyperlink" TargetMode="External" Id="rId3"/><Relationship Target="https://www.facebook.com/sotaventotenerife" Type="http://schemas.openxmlformats.org/officeDocument/2006/relationships/hyperlink" TargetMode="External" Id="rId42"/><Relationship Target="http://grupoviqueira.com/planos/VR/es/VR2-1H.pdf" Type="http://schemas.openxmlformats.org/officeDocument/2006/relationships/hyperlink" TargetMode="External" Id="rId43"/><Relationship Target="https://www.facebook.com/sotaventotenerife" Type="http://schemas.openxmlformats.org/officeDocument/2006/relationships/hyperlink" TargetMode="External" Id="rId44"/><Relationship Target="http://grupoviqueira.com/planos/VR/es/VR1-2A.pdf" Type="http://schemas.openxmlformats.org/officeDocument/2006/relationships/hyperlink" TargetMode="External" Id="rId45"/><Relationship Target="https://www.facebook.com/sotaventotenerife" Type="http://schemas.openxmlformats.org/officeDocument/2006/relationships/hyperlink" TargetMode="External" Id="rId46"/><Relationship Target="http://grupoviqueira.com/planos/VR/es/VR3-2A.pdf" Type="http://schemas.openxmlformats.org/officeDocument/2006/relationships/hyperlink" TargetMode="External" Id="rId9"/><Relationship Target="https://www.facebook.com/sotaventotenerife" Type="http://schemas.openxmlformats.org/officeDocument/2006/relationships/hyperlink" TargetMode="External" Id="rId6"/><Relationship Target="http://grupoviqueira.com/planos/VR/es/VR2-2I.pdf" Type="http://schemas.openxmlformats.org/officeDocument/2006/relationships/hyperlink" TargetMode="External" Id="rId5"/><Relationship Target="https://www.facebook.com/sotaventotenerife" Type="http://schemas.openxmlformats.org/officeDocument/2006/relationships/hyperlink" TargetMode="External" Id="rId8"/><Relationship Target="http://grupoviqueira.com/planos/VR/es/VR2-2J.pdf" Type="http://schemas.openxmlformats.org/officeDocument/2006/relationships/hyperlink" TargetMode="External" Id="rId7"/><Relationship Target="https://www.facebook.com/sotaventotenerife" Type="http://schemas.openxmlformats.org/officeDocument/2006/relationships/hyperlink" TargetMode="External" Id="rId58"/><Relationship Target="http://grupoviqueira.com/planos/VR/es/VR2-1B.pdf" Type="http://schemas.openxmlformats.org/officeDocument/2006/relationships/hyperlink" TargetMode="External" Id="rId59"/><Relationship Target="http://grupoviqueira.com/planos/VR/es/VR2-2G.pdf" Type="http://schemas.openxmlformats.org/officeDocument/2006/relationships/hyperlink" TargetMode="External" Id="rId19"/><Relationship Target="https://www.facebook.com/sotaventotenerife" Type="http://schemas.openxmlformats.org/officeDocument/2006/relationships/hyperlink" TargetMode="External" Id="rId18"/><Relationship Target="http://grupoviqueira.com/planos/VR/es/VR3-2I.pdf" Type="http://schemas.openxmlformats.org/officeDocument/2006/relationships/hyperlink" TargetMode="External" Id="rId17"/><Relationship Target="https://www.facebook.com/sotaventotenerife" Type="http://schemas.openxmlformats.org/officeDocument/2006/relationships/hyperlink" TargetMode="External" Id="rId16"/><Relationship Target="http://grupoviqueira.com/planos/VR/es/VR3-2C.pdf" Type="http://schemas.openxmlformats.org/officeDocument/2006/relationships/hyperlink" TargetMode="External" Id="rId15"/><Relationship Target="https://www.facebook.com/sotaventotenerife" Type="http://schemas.openxmlformats.org/officeDocument/2006/relationships/hyperlink" TargetMode="External" Id="rId14"/><Relationship Target="https://www.facebook.com/sotaventotenerife" Type="http://schemas.openxmlformats.org/officeDocument/2006/relationships/hyperlink" TargetMode="External" Id="rId12"/><Relationship Target="http://grupoviqueira.com/planos/VR/es/VR2-1F.pdf" Type="http://schemas.openxmlformats.org/officeDocument/2006/relationships/hyperlink" TargetMode="External" Id="rId13"/><Relationship Target="https://www.facebook.com/sotaventotenerife" Type="http://schemas.openxmlformats.org/officeDocument/2006/relationships/hyperlink" TargetMode="External" Id="rId10"/><Relationship Target="http://grupoviqueira.com/planos/VR/es/VR3-2B.pdf" Type="http://schemas.openxmlformats.org/officeDocument/2006/relationships/hyperlink" TargetMode="External" Id="rId11"/><Relationship Target="http://grupoviqueira.com/planos/VR/es/VR2-1A.pdf" Type="http://schemas.openxmlformats.org/officeDocument/2006/relationships/hyperlink" TargetMode="External" Id="rId57"/><Relationship Target="https://www.facebook.com/sotaventotenerife" Type="http://schemas.openxmlformats.org/officeDocument/2006/relationships/hyperlink" TargetMode="External" Id="rId56"/><Relationship Target="http://grupoviqueira.com/planos/VR/es/VR4-1A.pdf" Type="http://schemas.openxmlformats.org/officeDocument/2006/relationships/hyperlink" TargetMode="External" Id="rId55"/><Relationship Target="https://www.facebook.com/sotaventotenerife" Type="http://schemas.openxmlformats.org/officeDocument/2006/relationships/hyperlink" TargetMode="External" Id="rId54"/><Relationship Target="http://grupoviqueira.com/planos/VR/es/VR2-2K.pdf" Type="http://schemas.openxmlformats.org/officeDocument/2006/relationships/hyperlink" TargetMode="External" Id="rId53"/><Relationship Target="https://www.facebook.com/sotaventotenerife" Type="http://schemas.openxmlformats.org/officeDocument/2006/relationships/hyperlink" TargetMode="External" Id="rId52"/><Relationship Target="http://grupoviqueira.com/planos/VR/es/VR2-2L.pdf" Type="http://schemas.openxmlformats.org/officeDocument/2006/relationships/hyperlink" TargetMode="External" Id="rId51"/><Relationship Target="https://www.facebook.com/sotaventotenerife" Type="http://schemas.openxmlformats.org/officeDocument/2006/relationships/hyperlink" TargetMode="External" Id="rId50"/><Relationship Target="https://www.facebook.com/sotaventotenerife" Type="http://schemas.openxmlformats.org/officeDocument/2006/relationships/hyperlink" TargetMode="External" Id="rId69"/><Relationship Target="http://grupoviqueira.com/planos/VR/es/VR4-1F.pdf" Type="http://schemas.openxmlformats.org/officeDocument/2006/relationships/hyperlink" TargetMode="External" Id="rId29"/><Relationship Target="https://www.facebook.com/sotaventotenerife" Type="http://schemas.openxmlformats.org/officeDocument/2006/relationships/hyperlink" TargetMode="External" Id="rId26"/><Relationship Target="http://grupoviqueira.com/planos/VR/es/VR3-1A.pdf" Type="http://schemas.openxmlformats.org/officeDocument/2006/relationships/hyperlink" TargetMode="External" Id="rId25"/><Relationship Target="https://www.facebook.com/sotaventotenerife" Type="http://schemas.openxmlformats.org/officeDocument/2006/relationships/hyperlink" TargetMode="External" Id="rId28"/><Relationship Target="http://grupoviqueira.com/planos/VR/es/VR4-1E.pdf" Type="http://schemas.openxmlformats.org/officeDocument/2006/relationships/hyperlink" TargetMode="External" Id="rId27"/><Relationship Target="http://grupoviqueira.com/planos/VR/es/VR3-1I.pdf" Type="http://schemas.openxmlformats.org/officeDocument/2006/relationships/hyperlink" TargetMode="External" Id="rId21"/><Relationship Target="https://www.facebook.com/sotaventotenerife" Type="http://schemas.openxmlformats.org/officeDocument/2006/relationships/hyperlink" TargetMode="External" Id="rId22"/><Relationship Target="https://www.facebook.com/sotaventotenerife" Type="http://schemas.openxmlformats.org/officeDocument/2006/relationships/hyperlink" TargetMode="External" Id="rId60"/><Relationship Target="http://grupoviqueira.com/planos/VR/es/VR3-1B.pdf" Type="http://schemas.openxmlformats.org/officeDocument/2006/relationships/hyperlink" TargetMode="External" Id="rId23"/><Relationship Target="https://www.facebook.com/sotaventotenerife" Type="http://schemas.openxmlformats.org/officeDocument/2006/relationships/hyperlink" TargetMode="External" Id="rId24"/><Relationship Target="https://www.facebook.com/sotaventotenerife" Type="http://schemas.openxmlformats.org/officeDocument/2006/relationships/hyperlink" TargetMode="External" Id="rId20"/><Relationship Target="https://www.facebook.com/sotaventotenerife" Type="http://schemas.openxmlformats.org/officeDocument/2006/relationships/hyperlink" TargetMode="External" Id="rId66"/><Relationship Target="http://grupoviqueira.com/planos/VR/es/VR3-3A.pdf" Type="http://schemas.openxmlformats.org/officeDocument/2006/relationships/hyperlink" TargetMode="External" Id="rId65"/><Relationship Target="http://grupoviqueira.com/planos/VR/es/VR2-3B.pdf" Type="http://schemas.openxmlformats.org/officeDocument/2006/relationships/hyperlink" TargetMode="External" Id="rId68"/><Relationship Target="https://www.facebook.com/sotaventotenerife" Type="http://schemas.openxmlformats.org/officeDocument/2006/relationships/hyperlink" TargetMode="External" Id="rId67"/><Relationship Target="https://www.facebook.com/sotaventotenerife" Type="http://schemas.openxmlformats.org/officeDocument/2006/relationships/hyperlink" TargetMode="External" Id="rId62"/><Relationship Target="http://grupoviqueira.com/planos/VR/es/VR4-1I.pdf" Type="http://schemas.openxmlformats.org/officeDocument/2006/relationships/hyperlink" TargetMode="External" Id="rId61"/><Relationship Target="https://www.facebook.com/sotaventotenerife" Type="http://schemas.openxmlformats.org/officeDocument/2006/relationships/hyperlink" TargetMode="External" Id="rId64"/><Relationship Target="http://grupoviqueira.com/planos/VR/es/VR4-2J.pdf" Type="http://schemas.openxmlformats.org/officeDocument/2006/relationships/hyperlink" TargetMode="External" Id="rId6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4.43" defaultRowHeight="15.75"/>
  <cols>
    <col min="1" customWidth="1" max="4" width="21.57"/>
  </cols>
  <sheetData>
    <row r="1">
      <c t="s" r="A1">
        <v>0</v>
      </c>
      <c t="s" s="1" r="B1">
        <v>1</v>
      </c>
      <c t="s" s="1" r="C1">
        <v>2</v>
      </c>
      <c t="s" s="1" r="D1">
        <v>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8.43"/>
    <col min="2" customWidth="1" max="2" hidden="1" width="9.14"/>
    <col min="3" customWidth="1" max="4" width="8.43"/>
    <col min="6" customWidth="1" max="6" width="15.14"/>
    <col min="7" customWidth="1" max="7" width="7.14"/>
    <col min="8" customWidth="1" max="8" width="7.29"/>
    <col min="9" customWidth="1" max="9" width="8.57"/>
    <col min="10" customWidth="1" max="10" width="11.57"/>
    <col min="11" customWidth="1" max="12" width="8.71"/>
    <col min="13" customWidth="1" max="13" width="7.0"/>
    <col min="14" customWidth="1" max="14" width="8.29"/>
    <col min="15" customWidth="1" max="16" width="18.71"/>
  </cols>
  <sheetData>
    <row r="1">
      <c t="s" s="2" r="A1">
        <v>4</v>
      </c>
      <c t="s" s="2" r="B1">
        <v>5</v>
      </c>
      <c t="s" s="2" r="C1">
        <v>6</v>
      </c>
      <c t="s" s="3" r="D1">
        <v>7</v>
      </c>
      <c t="s" s="2" r="E1">
        <v>8</v>
      </c>
      <c t="s" s="2" r="F1">
        <v>9</v>
      </c>
      <c t="s" s="2" r="G1">
        <v>10</v>
      </c>
      <c t="s" s="2" r="H1">
        <v>11</v>
      </c>
      <c t="s" s="2" r="I1">
        <v>12</v>
      </c>
      <c t="s" s="2" r="J1">
        <v>13</v>
      </c>
      <c t="s" s="2" r="K1">
        <v>14</v>
      </c>
      <c t="s" s="2" r="L1">
        <v>15</v>
      </c>
      <c t="s" s="2" r="M1">
        <v>16</v>
      </c>
      <c t="s" s="2" r="N1">
        <v>17</v>
      </c>
      <c t="s" s="2" r="O1">
        <v>18</v>
      </c>
      <c t="s" s="2" r="P1">
        <v>19</v>
      </c>
    </row>
    <row r="2">
      <c s="4" r="A2">
        <v>135.0</v>
      </c>
      <c t="s" s="5" r="B2">
        <v>20</v>
      </c>
      <c t="s" s="4" r="C2">
        <v>21</v>
      </c>
      <c s="6" r="D2">
        <v>90000.0</v>
      </c>
      <c t="s" s="4" r="E2">
        <v>22</v>
      </c>
      <c t="str" s="7" r="F2">
        <f>HYPERLINK("http://grupoviqueira.com/planos/VR/es/VR2-2H.pdf","Plan")</f>
        <v>Plan</v>
      </c>
      <c s="4" r="G2">
        <v>2.0</v>
      </c>
      <c s="4" r="H2">
        <v>2.0</v>
      </c>
      <c s="4" r="I2">
        <v>1.0</v>
      </c>
      <c s="4" r="J2">
        <v>1.0</v>
      </c>
      <c t="s" s="4" r="K2">
        <v>23</v>
      </c>
      <c s="4" r="L2"/>
      <c s="8" r="M2"/>
      <c s="4" r="N2">
        <v>49.4</v>
      </c>
      <c t="s" s="4" r="O2">
        <v>24</v>
      </c>
      <c t="str" s="9" r="P2">
        <f ref="P2:P16" t="shared" si="1">HYPERLINK("https://www.facebook.com/sotaventotenerife","Facebook")</f>
        <v>Facebook</v>
      </c>
    </row>
    <row customHeight="1" r="3" ht="13.5">
      <c s="4" r="A3">
        <v>134.0</v>
      </c>
      <c t="s" s="5" r="B3">
        <v>25</v>
      </c>
      <c t="s" s="4" r="C3">
        <v>26</v>
      </c>
      <c s="6" r="D3">
        <v>95000.0</v>
      </c>
      <c t="s" s="4" r="E3">
        <v>27</v>
      </c>
      <c t="str" s="7" r="F3">
        <f>HYPERLINK("http://grupoviqueira.com/planos/VR/es/VR2-1G.pdf","Plan")</f>
        <v>Plan</v>
      </c>
      <c s="4" r="G3">
        <v>1.0</v>
      </c>
      <c s="4" r="H3">
        <v>2.0</v>
      </c>
      <c s="4" r="I3">
        <v>1.0</v>
      </c>
      <c s="4" r="J3">
        <v>1.0</v>
      </c>
      <c t="s" s="4" r="K3">
        <v>28</v>
      </c>
      <c t="s" s="4" r="L3">
        <v>29</v>
      </c>
      <c s="8" r="M3"/>
      <c s="4" r="N3">
        <v>49.67</v>
      </c>
      <c t="s" s="4" r="O3">
        <v>30</v>
      </c>
      <c t="str" s="9" r="P3">
        <f t="shared" si="1"/>
        <v>Facebook</v>
      </c>
    </row>
    <row r="4">
      <c s="4" r="A4">
        <v>136.0</v>
      </c>
      <c t="s" s="5" r="B4">
        <v>31</v>
      </c>
      <c t="s" s="4" r="C4">
        <v>32</v>
      </c>
      <c s="6" r="D4">
        <v>95000.0</v>
      </c>
      <c t="s" s="4" r="E4">
        <v>33</v>
      </c>
      <c t="str" s="7" r="F4">
        <f>HYPERLINK("http://grupoviqueira.com/planos/VR/es/VR2-2I.pdf","Plan")</f>
        <v>Plan</v>
      </c>
      <c s="4" r="G4">
        <v>2.0</v>
      </c>
      <c s="4" r="H4">
        <v>2.0</v>
      </c>
      <c s="4" r="I4">
        <v>1.0</v>
      </c>
      <c s="4" r="J4">
        <v>1.0</v>
      </c>
      <c t="s" s="4" r="K4">
        <v>34</v>
      </c>
      <c t="s" s="4" r="L4">
        <v>35</v>
      </c>
      <c s="8" r="M4"/>
      <c s="4" r="N4">
        <v>49.76</v>
      </c>
      <c t="s" s="4" r="O4">
        <v>36</v>
      </c>
      <c t="str" s="9" r="P4">
        <f t="shared" si="1"/>
        <v>Facebook</v>
      </c>
    </row>
    <row r="5">
      <c s="4" r="A5">
        <v>137.0</v>
      </c>
      <c t="s" s="5" r="B5">
        <v>37</v>
      </c>
      <c t="s" s="4" r="C5">
        <v>38</v>
      </c>
      <c s="6" r="D5">
        <v>100000.0</v>
      </c>
      <c t="s" s="4" r="E5">
        <v>39</v>
      </c>
      <c t="str" s="7" r="F5">
        <f>HYPERLINK("http://grupoviqueira.com/planos/VR/es/VR2-2J.pdf","Plan")</f>
        <v>Plan</v>
      </c>
      <c s="4" r="G5">
        <v>2.0</v>
      </c>
      <c s="4" r="H5">
        <v>2.0</v>
      </c>
      <c s="4" r="I5">
        <v>1.0</v>
      </c>
      <c s="4" r="J5">
        <v>1.0</v>
      </c>
      <c t="s" s="4" r="K5">
        <v>40</v>
      </c>
      <c t="s" s="4" r="L5">
        <v>41</v>
      </c>
      <c s="8" r="M5"/>
      <c s="4" r="N5">
        <v>59.82</v>
      </c>
      <c t="s" s="4" r="O5">
        <v>42</v>
      </c>
      <c t="str" s="9" r="P5">
        <f t="shared" si="1"/>
        <v>Facebook</v>
      </c>
    </row>
    <row customHeight="1" r="6" ht="1.5">
      <c s="4" r="A6">
        <v>377.0</v>
      </c>
      <c t="s" s="5" r="B6">
        <v>43</v>
      </c>
      <c t="s" s="4" r="C6">
        <v>44</v>
      </c>
      <c s="10" r="D6">
        <v>105000.0</v>
      </c>
      <c t="s" s="4" r="E6">
        <v>45</v>
      </c>
      <c t="str" s="7" r="F6">
        <f>HYPERLINK("http://grupoviqueira.com/planos/VR/es/VR3-2A.pdf","Plan")</f>
        <v>Plan</v>
      </c>
      <c s="4" r="G6">
        <v>2.0</v>
      </c>
      <c s="4" r="H6">
        <v>3.0</v>
      </c>
      <c t="s" s="4" r="I6">
        <v>46</v>
      </c>
      <c s="4" r="J6">
        <v>1.0</v>
      </c>
      <c t="s" s="4" r="K6">
        <v>47</v>
      </c>
      <c s="4" r="L6"/>
      <c s="4" r="M6">
        <v>38.63</v>
      </c>
      <c s="4" r="N6">
        <v>44.67</v>
      </c>
      <c t="s" s="4" r="O6">
        <v>48</v>
      </c>
      <c t="str" s="9" r="P6">
        <f t="shared" si="1"/>
        <v>Facebook</v>
      </c>
    </row>
    <row r="7">
      <c s="4" r="A7">
        <v>378.0</v>
      </c>
      <c t="s" s="5" r="B7">
        <v>49</v>
      </c>
      <c t="s" s="4" r="C7">
        <v>50</v>
      </c>
      <c s="10" r="D7">
        <v>120000.0</v>
      </c>
      <c t="s" s="4" r="E7">
        <v>51</v>
      </c>
      <c t="str" s="7" r="F7">
        <f>HYPERLINK("http://grupoviqueira.com/planos/VR/es/VR3-2B.pdf","Plan")</f>
        <v>Plan</v>
      </c>
      <c s="4" r="G7">
        <v>2.0</v>
      </c>
      <c s="4" r="H7">
        <v>3.0</v>
      </c>
      <c s="4" r="I7">
        <v>1.0</v>
      </c>
      <c s="4" r="J7">
        <v>1.0</v>
      </c>
      <c t="s" s="4" r="K7">
        <v>52</v>
      </c>
      <c s="4" r="L7"/>
      <c t="s" s="4" r="M7">
        <v>53</v>
      </c>
      <c s="4" r="N7">
        <v>61.65</v>
      </c>
      <c t="s" s="4" r="O7">
        <v>54</v>
      </c>
      <c t="str" s="9" r="P7">
        <f t="shared" si="1"/>
        <v>Facebook</v>
      </c>
    </row>
    <row r="8">
      <c s="4" r="A8">
        <v>129.0</v>
      </c>
      <c t="s" s="5" r="B8">
        <v>55</v>
      </c>
      <c t="s" s="4" r="C8">
        <v>56</v>
      </c>
      <c s="10" r="D8">
        <v>122000.0</v>
      </c>
      <c t="s" s="4" r="E8">
        <v>57</v>
      </c>
      <c t="str" s="7" r="F8">
        <f>HYPERLINK("http://grupoviqueira.com/planos/VR/es/VR2-1F.pdf","Plan")</f>
        <v>Plan</v>
      </c>
      <c s="4" r="G8">
        <v>1.0</v>
      </c>
      <c s="4" r="H8">
        <v>2.0</v>
      </c>
      <c s="4" r="I8">
        <v>1.0</v>
      </c>
      <c s="4" r="J8">
        <v>1.0</v>
      </c>
      <c t="s" s="4" r="K8">
        <v>58</v>
      </c>
      <c s="4" r="L8"/>
      <c s="8" r="M8"/>
      <c s="4" r="N8">
        <v>57.6</v>
      </c>
      <c t="s" s="4" r="O8">
        <v>59</v>
      </c>
      <c t="str" s="9" r="P8">
        <f t="shared" si="1"/>
        <v>Facebook</v>
      </c>
    </row>
    <row r="9">
      <c s="4" r="A9">
        <v>379.0</v>
      </c>
      <c t="s" s="5" r="B9">
        <v>60</v>
      </c>
      <c t="s" s="4" r="C9">
        <v>61</v>
      </c>
      <c s="10" r="D9">
        <v>122000.0</v>
      </c>
      <c t="s" s="4" r="E9">
        <v>62</v>
      </c>
      <c t="str" s="7" r="F9">
        <f>HYPERLINK("http://grupoviqueira.com/planos/VR/es/VR3-2C.pdf","Plan")</f>
        <v>Plan</v>
      </c>
      <c s="4" r="G9">
        <v>2.0</v>
      </c>
      <c s="4" r="H9">
        <v>3.0</v>
      </c>
      <c s="4" r="I9">
        <v>1.0</v>
      </c>
      <c s="4" r="J9">
        <v>1.0</v>
      </c>
      <c t="s" s="4" r="K9">
        <v>63</v>
      </c>
      <c s="4" r="L9"/>
      <c s="4" r="M9">
        <v>56.92</v>
      </c>
      <c s="4" r="N9">
        <v>64.8</v>
      </c>
      <c t="s" s="4" r="O9">
        <v>64</v>
      </c>
      <c t="str" s="9" r="P9">
        <f t="shared" si="1"/>
        <v>Facebook</v>
      </c>
    </row>
    <row r="10">
      <c s="4" r="A10">
        <v>382.0</v>
      </c>
      <c s="8" r="B10"/>
      <c t="s" s="4" r="C10">
        <v>65</v>
      </c>
      <c s="10" r="D10">
        <v>122000.0</v>
      </c>
      <c t="s" s="4" r="E10">
        <v>66</v>
      </c>
      <c t="str" s="7" r="F10">
        <f>HYPERLINK("http://grupoviqueira.com/planos/VR/es/VR3-2I.pdf","Plan")</f>
        <v>Plan</v>
      </c>
      <c s="4" r="G10">
        <v>2.0</v>
      </c>
      <c s="4" r="H10">
        <v>3.0</v>
      </c>
      <c s="4" r="I10">
        <v>1.0</v>
      </c>
      <c s="4" r="J10">
        <v>1.0</v>
      </c>
      <c t="s" s="4" r="K10">
        <v>67</v>
      </c>
      <c s="8" r="L10"/>
      <c s="8" r="M10"/>
      <c s="4" r="N10">
        <v>61.65</v>
      </c>
      <c t="s" s="4" r="O10">
        <v>68</v>
      </c>
      <c t="str" s="9" r="P10">
        <f t="shared" si="1"/>
        <v>Facebook</v>
      </c>
    </row>
    <row r="11">
      <c s="4" r="A11">
        <v>370.0</v>
      </c>
      <c t="s" s="5" r="B11">
        <v>69</v>
      </c>
      <c t="s" s="4" r="C11">
        <v>70</v>
      </c>
      <c s="10" r="D11">
        <v>123000.0</v>
      </c>
      <c t="s" s="4" r="E11">
        <v>71</v>
      </c>
      <c t="str" s="7" r="F11">
        <f>HYPERLINK("http://grupoviqueira.com/planos/VR/es/VR2-2G.pdf","Plan")</f>
        <v>Plan</v>
      </c>
      <c s="4" r="G11">
        <v>2.0</v>
      </c>
      <c s="4" r="H11">
        <v>2.0</v>
      </c>
      <c s="4" r="I11">
        <v>1.0</v>
      </c>
      <c s="4" r="J11">
        <v>1.0</v>
      </c>
      <c t="s" s="4" r="K11">
        <v>72</v>
      </c>
      <c s="4" r="L11"/>
      <c s="4" r="M11"/>
      <c s="4" r="N11">
        <v>57.6</v>
      </c>
      <c t="s" s="4" r="O11">
        <v>73</v>
      </c>
      <c t="str" s="9" r="P11">
        <f t="shared" si="1"/>
        <v>Facebook</v>
      </c>
    </row>
    <row r="12">
      <c s="4" r="A12">
        <v>439.0</v>
      </c>
      <c t="s" s="5" r="B12">
        <v>74</v>
      </c>
      <c t="s" s="4" r="C12">
        <v>75</v>
      </c>
      <c s="10" r="D12">
        <v>125000.0</v>
      </c>
      <c t="s" s="4" r="E12">
        <v>76</v>
      </c>
      <c t="str" s="7" r="F12">
        <f>HYPERLINK("http://grupoviqueira.com/planos/VR/es/VR3-1I.pdf","Plan")</f>
        <v>Plan</v>
      </c>
      <c s="4" r="G12">
        <v>1.0</v>
      </c>
      <c s="4" r="H12">
        <v>3.0</v>
      </c>
      <c s="4" r="I12">
        <v>1.0</v>
      </c>
      <c s="4" r="J12">
        <v>1.0</v>
      </c>
      <c t="s" s="4" r="K12">
        <v>77</v>
      </c>
      <c t="s" s="4" r="L12">
        <v>78</v>
      </c>
      <c s="4" r="M12">
        <v>54.37</v>
      </c>
      <c s="4" r="N12">
        <v>61.65</v>
      </c>
      <c t="s" s="4" r="O12">
        <v>79</v>
      </c>
      <c t="str" s="9" r="P12">
        <f t="shared" si="1"/>
        <v>Facebook</v>
      </c>
    </row>
    <row r="13">
      <c s="4" r="A13">
        <v>369.0</v>
      </c>
      <c t="s" s="5" r="B13">
        <v>80</v>
      </c>
      <c t="s" s="4" r="C13">
        <v>81</v>
      </c>
      <c s="10" r="D13">
        <v>128000.0</v>
      </c>
      <c t="s" s="4" r="E13">
        <v>82</v>
      </c>
      <c t="str" s="7" r="F13">
        <f>HYPERLINK("http://grupoviqueira.com/planos/VR/es/VR3-1B.pdf","Plan")</f>
        <v>Plan</v>
      </c>
      <c s="4" r="G13">
        <v>2.0</v>
      </c>
      <c s="4" r="H13">
        <v>3.0</v>
      </c>
      <c s="4" r="I13">
        <v>1.0</v>
      </c>
      <c s="4" r="J13">
        <v>1.0</v>
      </c>
      <c t="s" s="4" r="K13">
        <v>83</v>
      </c>
      <c t="s" s="4" r="L13">
        <v>84</v>
      </c>
      <c s="4" r="M13">
        <v>61.65</v>
      </c>
      <c s="4" r="N13">
        <v>54.37</v>
      </c>
      <c t="s" s="4" r="O13">
        <v>85</v>
      </c>
      <c t="str" s="9" r="P13">
        <f t="shared" si="1"/>
        <v>Facebook</v>
      </c>
    </row>
    <row r="14">
      <c s="4" r="A14">
        <v>368.0</v>
      </c>
      <c t="s" s="5" r="B14">
        <v>86</v>
      </c>
      <c t="s" s="4" r="C14">
        <v>87</v>
      </c>
      <c s="10" r="D14">
        <v>145000.0</v>
      </c>
      <c t="s" s="4" r="E14">
        <v>88</v>
      </c>
      <c t="str" s="7" r="F14">
        <f>HYPERLINK("http://grupoviqueira.com/planos/VR/es/VR3-1A.pdf","Plan")</f>
        <v>Plan</v>
      </c>
      <c s="4" r="G14">
        <v>1.0</v>
      </c>
      <c s="4" r="H14">
        <v>3.0</v>
      </c>
      <c s="4" r="I14">
        <v>2.0</v>
      </c>
      <c s="4" r="J14">
        <v>1.0</v>
      </c>
      <c t="s" s="4" r="K14">
        <v>89</v>
      </c>
      <c t="s" s="4" r="L14">
        <v>90</v>
      </c>
      <c s="4" r="M14">
        <v>64.28</v>
      </c>
      <c s="4" r="N14">
        <v>73.25</v>
      </c>
      <c t="s" s="4" r="O14">
        <v>91</v>
      </c>
      <c t="str" s="9" r="P14">
        <f t="shared" si="1"/>
        <v>Facebook</v>
      </c>
    </row>
    <row r="15">
      <c s="4" r="A15">
        <v>423.0</v>
      </c>
      <c t="s" s="5" r="B15">
        <v>92</v>
      </c>
      <c t="s" s="4" r="C15">
        <v>93</v>
      </c>
      <c s="10" r="D15">
        <v>175000.0</v>
      </c>
      <c t="s" s="4" r="E15">
        <v>94</v>
      </c>
      <c t="str" s="7" r="F15">
        <f>HYPERLINK("http://grupoviqueira.com/planos/VR/es/VR4-1E.pdf","Plan")</f>
        <v>Plan</v>
      </c>
      <c s="4" r="G15">
        <v>1.0</v>
      </c>
      <c s="4" r="H15">
        <v>4.0</v>
      </c>
      <c s="4" r="I15">
        <v>2.0</v>
      </c>
      <c s="4" r="J15">
        <v>1.0</v>
      </c>
      <c t="s" s="4" r="K15">
        <v>95</v>
      </c>
      <c t="s" s="4" r="L15">
        <v>96</v>
      </c>
      <c s="4" r="M15">
        <v>81.07</v>
      </c>
      <c s="4" r="N15">
        <v>90.9</v>
      </c>
      <c t="s" s="4" r="O15">
        <v>97</v>
      </c>
      <c t="str" s="9" r="P15">
        <f t="shared" si="1"/>
        <v>Facebook</v>
      </c>
    </row>
    <row r="16">
      <c s="4" r="A16">
        <v>140.0</v>
      </c>
      <c t="s" s="5" r="B16">
        <v>98</v>
      </c>
      <c t="s" s="4" r="C16">
        <v>99</v>
      </c>
      <c s="10" r="D16">
        <v>190000.0</v>
      </c>
      <c t="s" s="4" r="E16">
        <v>100</v>
      </c>
      <c t="str" s="7" r="F16">
        <f>HYPERLINK("http://grupoviqueira.com/planos/VR/es/VR4-1F.pdf","Plan")</f>
        <v>Plan</v>
      </c>
      <c s="4" r="G16">
        <v>1.0</v>
      </c>
      <c s="4" r="H16">
        <v>4.0</v>
      </c>
      <c s="4" r="I16">
        <v>2.0</v>
      </c>
      <c s="4" r="J16">
        <v>2.0</v>
      </c>
      <c t="s" s="4" r="K16">
        <v>101</v>
      </c>
      <c t="s" s="4" r="L16">
        <v>102</v>
      </c>
      <c s="8" r="M16"/>
      <c s="4" r="N16">
        <v>89.3</v>
      </c>
      <c t="s" s="4" r="O16">
        <v>103</v>
      </c>
      <c t="str" s="9" r="P16">
        <f t="shared" si="1"/>
        <v>Facebook</v>
      </c>
    </row>
    <row r="17">
      <c s="4" r="A17">
        <v>436.0</v>
      </c>
      <c t="s" s="5" r="B17">
        <v>104</v>
      </c>
      <c t="s" s="4" r="C17">
        <v>105</v>
      </c>
      <c s="10" r="D17"/>
      <c t="s" s="4" r="E17">
        <v>106</v>
      </c>
      <c s="11" r="F17"/>
      <c s="4" r="G17">
        <v>3.0</v>
      </c>
      <c s="4" r="H17">
        <v>4.0</v>
      </c>
      <c s="4" r="I17">
        <v>2.0</v>
      </c>
      <c s="4" r="J17">
        <v>1.0</v>
      </c>
      <c t="s" s="4" r="K17">
        <v>107</v>
      </c>
      <c s="4" r="L17"/>
      <c s="4" r="M17"/>
      <c s="4" r="N17">
        <v>92.27</v>
      </c>
      <c t="s" s="4" r="O17">
        <v>108</v>
      </c>
      <c s="12" r="P17"/>
    </row>
    <row r="18">
      <c s="4" r="A18">
        <v>429.0</v>
      </c>
      <c t="s" s="5" r="B18">
        <v>109</v>
      </c>
      <c t="s" s="4" r="C18">
        <v>110</v>
      </c>
      <c s="10" r="D18">
        <v>100000.0</v>
      </c>
      <c t="s" s="4" r="E18">
        <v>111</v>
      </c>
      <c t="str" s="7" r="F18">
        <f>HYPERLINK("http://grupoviqueira.com/planos/VR/es/VR4-2D.pdf","Plan")</f>
        <v>Plan</v>
      </c>
      <c s="4" r="G18">
        <v>2.0</v>
      </c>
      <c s="4" r="H18">
        <v>4.0</v>
      </c>
      <c t="s" s="4" r="I18">
        <v>112</v>
      </c>
      <c s="4" r="J18">
        <v>1.0</v>
      </c>
      <c t="s" s="4" r="K18">
        <v>113</v>
      </c>
      <c s="4" r="L18"/>
      <c s="4" r="M18">
        <v>38.8</v>
      </c>
      <c s="4" r="N18">
        <v>44.25</v>
      </c>
      <c t="s" s="4" r="O18">
        <v>114</v>
      </c>
      <c t="str" s="9" r="P18">
        <f ref="P18:P42" t="shared" si="2">HYPERLINK("https://www.facebook.com/sotaventotenerife","Facebook")</f>
        <v>Facebook</v>
      </c>
    </row>
    <row r="19">
      <c s="4" r="A19">
        <v>428.0</v>
      </c>
      <c t="s" s="5" r="B19">
        <v>115</v>
      </c>
      <c t="s" s="4" r="C19">
        <v>116</v>
      </c>
      <c s="10" r="D19">
        <v>120000.0</v>
      </c>
      <c t="s" s="4" r="E19">
        <v>117</v>
      </c>
      <c t="str" s="7" r="F19">
        <f>HYPERLINK("http://grupoviqueira.com/planos/VR/es/VR4-2C.pdf","Plan")</f>
        <v>Plan</v>
      </c>
      <c s="4" r="G19">
        <v>2.0</v>
      </c>
      <c s="4" r="H19">
        <v>4.0</v>
      </c>
      <c s="4" r="I19">
        <v>1.0</v>
      </c>
      <c s="4" r="J19">
        <v>1.0</v>
      </c>
      <c t="s" s="4" r="K19">
        <v>118</v>
      </c>
      <c s="4" r="L19"/>
      <c s="4" r="M19">
        <v>54.6</v>
      </c>
      <c s="4" r="N19">
        <v>61.9</v>
      </c>
      <c t="s" s="4" r="O19">
        <v>119</v>
      </c>
      <c t="str" s="9" r="P19">
        <f t="shared" si="2"/>
        <v>Facebook</v>
      </c>
    </row>
    <row r="20">
      <c s="4" r="A20">
        <v>128.0</v>
      </c>
      <c t="s" s="5" r="B20">
        <v>120</v>
      </c>
      <c t="s" s="4" r="C20">
        <v>121</v>
      </c>
      <c s="10" r="D20">
        <v>122000.0</v>
      </c>
      <c t="s" s="4" r="E20">
        <v>122</v>
      </c>
      <c t="str" s="7" r="F20">
        <f>HYPERLINK("http://grupoviqueira.com/planos/VR/es/VR4-2B.pdf","Plan")</f>
        <v>Plan</v>
      </c>
      <c s="4" r="G20">
        <v>2.0</v>
      </c>
      <c s="4" r="H20">
        <v>4.0</v>
      </c>
      <c s="4" r="I20">
        <v>1.0</v>
      </c>
      <c s="4" r="J20">
        <v>1.0</v>
      </c>
      <c t="s" s="4" r="K20">
        <v>123</v>
      </c>
      <c s="4" r="L20"/>
      <c s="4" r="M20">
        <v>59.47</v>
      </c>
      <c s="4" r="N20">
        <v>68.24</v>
      </c>
      <c t="s" s="4" r="O20">
        <v>124</v>
      </c>
      <c t="str" s="9" r="P20">
        <f t="shared" si="2"/>
        <v>Facebook</v>
      </c>
    </row>
    <row r="21">
      <c s="4" r="A21">
        <v>420.0</v>
      </c>
      <c t="s" s="5" r="B21">
        <v>125</v>
      </c>
      <c t="s" s="4" r="C21">
        <v>126</v>
      </c>
      <c s="10" r="D21">
        <v>125000.0</v>
      </c>
      <c t="s" s="4" r="E21">
        <v>127</v>
      </c>
      <c t="str" s="7" r="F21">
        <f>HYPERLINK("http://grupoviqueira.com/planos/VR/es/VR4-1C.pdf","Plan")</f>
        <v>Plan</v>
      </c>
      <c s="4" r="G21">
        <v>1.0</v>
      </c>
      <c s="4" r="H21">
        <v>4.0</v>
      </c>
      <c s="4" r="I21">
        <v>1.0</v>
      </c>
      <c s="4" r="J21">
        <v>1.0</v>
      </c>
      <c t="s" s="4" r="K21">
        <v>128</v>
      </c>
      <c t="s" s="4" r="L21">
        <v>129</v>
      </c>
      <c s="4" r="M21">
        <v>54.97</v>
      </c>
      <c s="4" r="N21">
        <v>62.09</v>
      </c>
      <c t="s" s="4" r="O21">
        <v>130</v>
      </c>
      <c t="str" s="9" r="P21">
        <f t="shared" si="2"/>
        <v>Facebook</v>
      </c>
    </row>
    <row r="22">
      <c s="4" r="A22">
        <v>419.0</v>
      </c>
      <c t="s" s="5" r="B22">
        <v>131</v>
      </c>
      <c t="s" s="4" r="C22">
        <v>132</v>
      </c>
      <c s="10" r="D22">
        <v>127000.0</v>
      </c>
      <c t="s" s="4" r="E22">
        <v>133</v>
      </c>
      <c t="str" s="7" r="F22">
        <f>HYPERLINK("http://grupoviqueira.com/planos/VR/es/VR4-1B.pdf","Plan")</f>
        <v>Plan</v>
      </c>
      <c s="4" r="G22">
        <v>1.0</v>
      </c>
      <c s="4" r="H22">
        <v>4.0</v>
      </c>
      <c s="4" r="I22">
        <v>1.0</v>
      </c>
      <c s="4" r="J22">
        <v>1.0</v>
      </c>
      <c t="s" s="4" r="K22">
        <v>134</v>
      </c>
      <c t="s" s="4" r="L22">
        <v>135</v>
      </c>
      <c s="4" r="M22">
        <v>59.47</v>
      </c>
      <c s="4" r="N22">
        <v>68.24</v>
      </c>
      <c t="s" s="4" r="O22">
        <v>136</v>
      </c>
      <c t="str" s="9" r="P22">
        <f t="shared" si="2"/>
        <v>Facebook</v>
      </c>
    </row>
    <row r="23">
      <c s="4" r="A23">
        <v>483.0</v>
      </c>
      <c t="s" s="5" r="B23">
        <v>137</v>
      </c>
      <c t="s" s="4" r="C23">
        <v>138</v>
      </c>
      <c s="10" r="D23">
        <v>164000.0</v>
      </c>
      <c t="s" s="4" r="E23">
        <v>139</v>
      </c>
      <c t="str" s="7" r="F23">
        <f>HYPERLINK("http://grupoviqueira.com/planos/VR/es/VR2-3D.pdf","Plan")</f>
        <v>Plan</v>
      </c>
      <c s="4" r="G23">
        <v>3.0</v>
      </c>
      <c s="4" r="H23">
        <v>2.0</v>
      </c>
      <c s="4" r="I23">
        <v>2.0</v>
      </c>
      <c s="4" r="J23">
        <v>1.0</v>
      </c>
      <c t="s" s="4" r="K23">
        <v>140</v>
      </c>
      <c s="4" r="L23"/>
      <c s="8" r="M23"/>
      <c s="4" r="N23">
        <v>85.07</v>
      </c>
      <c t="s" s="4" r="O23">
        <v>141</v>
      </c>
      <c t="str" s="9" r="P23">
        <f t="shared" si="2"/>
        <v>Facebook</v>
      </c>
    </row>
    <row r="24">
      <c s="4" r="A24">
        <v>131.0</v>
      </c>
      <c t="s" s="5" r="B24">
        <v>142</v>
      </c>
      <c t="s" s="4" r="C24">
        <v>143</v>
      </c>
      <c s="10" r="D24">
        <v>119000.0</v>
      </c>
      <c t="s" s="4" r="E24">
        <v>144</v>
      </c>
      <c t="str" s="7" r="F24">
        <f>HYPERLINK("http://grupoviqueira.com/planos/VR/es/VR2-1H.pdf","Plan")</f>
        <v>Plan</v>
      </c>
      <c s="4" r="G24">
        <v>1.0</v>
      </c>
      <c s="4" r="H24">
        <v>2.0</v>
      </c>
      <c t="s" s="4" r="I24">
        <v>145</v>
      </c>
      <c s="4" r="J24">
        <v>1.0</v>
      </c>
      <c t="s" s="4" r="K24">
        <v>146</v>
      </c>
      <c t="s" s="4" r="L24">
        <v>147</v>
      </c>
      <c s="8" r="M24"/>
      <c s="4" r="N24">
        <v>48.75</v>
      </c>
      <c t="s" s="4" r="O24">
        <v>148</v>
      </c>
      <c t="str" s="9" r="P24">
        <f t="shared" si="2"/>
        <v>Facebook</v>
      </c>
    </row>
    <row r="25">
      <c s="4" r="A25">
        <v>126.0</v>
      </c>
      <c t="s" s="5" r="B25">
        <v>149</v>
      </c>
      <c t="s" s="4" r="C25">
        <v>150</v>
      </c>
      <c s="10" r="D25">
        <v>124000.0</v>
      </c>
      <c t="s" s="4" r="E25">
        <v>151</v>
      </c>
      <c t="str" s="7" r="F25">
        <f>HYPERLINK("http://grupoviqueira.com/planos/VR/es/VR1-2A.pdf","Plan")</f>
        <v>Plan</v>
      </c>
      <c s="4" r="G25">
        <v>2.0</v>
      </c>
      <c s="4" r="H25">
        <v>1.0</v>
      </c>
      <c s="4" r="I25">
        <v>1.0</v>
      </c>
      <c s="4" r="J25">
        <v>1.0</v>
      </c>
      <c t="s" s="4" r="K25">
        <v>152</v>
      </c>
      <c s="4" r="L25"/>
      <c s="8" r="M25"/>
      <c s="4" r="N25">
        <v>50.75</v>
      </c>
      <c t="s" s="4" r="O25">
        <v>153</v>
      </c>
      <c t="str" s="9" r="P25">
        <f t="shared" si="2"/>
        <v>Facebook</v>
      </c>
    </row>
    <row r="26">
      <c s="4" r="A26">
        <v>376.0</v>
      </c>
      <c t="s" s="5" r="B26">
        <v>154</v>
      </c>
      <c t="s" s="4" r="C26">
        <v>155</v>
      </c>
      <c s="10" r="D26">
        <v>125000.0</v>
      </c>
      <c t="s" s="4" r="E26">
        <v>156</v>
      </c>
      <c t="str" s="7" r="F26">
        <f>HYPERLINK("http://grupoviqueira.com/planos/VR/es/VR3-1C.pdf","Plan")</f>
        <v>Plan</v>
      </c>
      <c s="4" r="G26">
        <v>1.0</v>
      </c>
      <c s="4" r="H26">
        <v>3.0</v>
      </c>
      <c s="4" r="I26">
        <v>1.0</v>
      </c>
      <c s="4" r="J26">
        <v>1.0</v>
      </c>
      <c t="s" s="4" r="K26">
        <v>157</v>
      </c>
      <c s="4" r="L26"/>
      <c s="4" r="M26">
        <v>56.72</v>
      </c>
      <c s="4" r="N26">
        <v>64.8</v>
      </c>
      <c t="s" s="4" r="O26">
        <v>158</v>
      </c>
      <c t="str" s="9" r="P26">
        <f t="shared" si="2"/>
        <v>Facebook</v>
      </c>
    </row>
    <row r="27">
      <c s="4" r="A27">
        <v>384.0</v>
      </c>
      <c t="s" s="5" r="B27">
        <v>159</v>
      </c>
      <c t="s" s="4" r="C27">
        <v>160</v>
      </c>
      <c s="10" r="D27">
        <v>132000.0</v>
      </c>
      <c t="s" s="4" r="E27">
        <v>161</v>
      </c>
      <c t="str" s="13" r="F27">
        <f>HYPERLINK("http://grupoviqueira.com/planos/VR/es/VR3-bB.pdf","Plan")</f>
        <v>Plan</v>
      </c>
      <c t="s" s="4" r="G27">
        <v>162</v>
      </c>
      <c s="4" r="H27">
        <v>3.0</v>
      </c>
      <c s="4" r="I27">
        <v>1.0</v>
      </c>
      <c s="4" r="J27">
        <v>1.0</v>
      </c>
      <c t="s" s="4" r="K27">
        <v>163</v>
      </c>
      <c t="s" s="4" r="L27">
        <v>164</v>
      </c>
      <c s="4" r="M27">
        <v>54.55</v>
      </c>
      <c s="4" r="N27">
        <v>62.4</v>
      </c>
      <c t="s" s="4" r="O27">
        <v>165</v>
      </c>
      <c t="str" s="9" r="P27">
        <f t="shared" si="2"/>
        <v>Facebook</v>
      </c>
    </row>
    <row r="28">
      <c s="4" r="A28">
        <v>139.0</v>
      </c>
      <c t="s" s="5" r="B28">
        <v>166</v>
      </c>
      <c t="s" s="4" r="C28">
        <v>167</v>
      </c>
      <c s="10" r="D28">
        <v>139000.0</v>
      </c>
      <c t="s" s="4" r="E28">
        <v>168</v>
      </c>
      <c t="str" s="7" r="F28">
        <f>HYPERLINK("http://grupoviqueira.com/planos/VR/es/VR2-2L.pdf","Plan")</f>
        <v>Plan</v>
      </c>
      <c s="4" r="G28">
        <v>2.0</v>
      </c>
      <c s="4" r="H28">
        <v>2.0</v>
      </c>
      <c s="4" r="I28">
        <v>1.0</v>
      </c>
      <c s="4" r="J28">
        <v>1.0</v>
      </c>
      <c t="s" s="4" r="K28">
        <v>169</v>
      </c>
      <c s="4" r="L28"/>
      <c s="8" r="M28"/>
      <c s="4" r="N28">
        <v>60.82</v>
      </c>
      <c t="s" s="4" r="O28">
        <v>170</v>
      </c>
      <c t="str" s="9" r="P28">
        <f t="shared" si="2"/>
        <v>Facebook</v>
      </c>
    </row>
    <row r="29">
      <c s="4" r="A29">
        <v>138.0</v>
      </c>
      <c t="s" s="5" r="B29">
        <v>171</v>
      </c>
      <c t="s" s="4" r="C29">
        <v>172</v>
      </c>
      <c s="10" r="D29">
        <v>162000.0</v>
      </c>
      <c t="s" s="4" r="E29">
        <v>173</v>
      </c>
      <c t="str" s="7" r="F29">
        <f>HYPERLINK("http://grupoviqueira.com/planos/VR/es/VR2-2K.pdf","Plan")</f>
        <v>Plan</v>
      </c>
      <c s="4" r="G29">
        <v>2.0</v>
      </c>
      <c s="4" r="H29">
        <v>2.0</v>
      </c>
      <c s="4" r="I29">
        <v>2.0</v>
      </c>
      <c s="4" r="J29">
        <v>1.0</v>
      </c>
      <c t="s" s="4" r="K29">
        <v>174</v>
      </c>
      <c s="4" r="L29"/>
      <c s="8" r="M29"/>
      <c s="4" r="N29">
        <v>85.07</v>
      </c>
      <c t="s" s="4" r="O29">
        <v>175</v>
      </c>
      <c t="str" s="9" r="P29">
        <f t="shared" si="2"/>
        <v>Facebook</v>
      </c>
    </row>
    <row r="30">
      <c s="4" r="A30">
        <v>418.0</v>
      </c>
      <c t="s" s="5" r="B30">
        <v>176</v>
      </c>
      <c t="s" s="4" r="C30">
        <v>177</v>
      </c>
      <c s="10" r="D30">
        <v>165000.0</v>
      </c>
      <c t="s" s="4" r="E30">
        <v>178</v>
      </c>
      <c t="str" s="14" r="F30">
        <f>HYPERLINK("http://grupoviqueira.com/planos/VR/es/VR4-1A.pdf","Plan")</f>
        <v>Plan</v>
      </c>
      <c s="4" r="G30">
        <v>1.0</v>
      </c>
      <c s="4" r="H30">
        <v>4.0</v>
      </c>
      <c s="4" r="I30">
        <v>2.0</v>
      </c>
      <c s="4" r="J30">
        <v>2.0</v>
      </c>
      <c t="s" s="4" r="K30">
        <v>179</v>
      </c>
      <c s="4" r="L30"/>
      <c s="4" r="M30">
        <v>84.09</v>
      </c>
      <c s="15" r="N30">
        <v>95.45</v>
      </c>
      <c t="s" s="15" r="O30">
        <v>180</v>
      </c>
      <c t="str" s="9" r="P30">
        <f t="shared" si="2"/>
        <v>Facebook</v>
      </c>
    </row>
    <row r="31">
      <c s="4" r="A31">
        <v>484.0</v>
      </c>
      <c t="s" s="5" r="B31">
        <v>181</v>
      </c>
      <c t="s" s="4" r="C31">
        <v>182</v>
      </c>
      <c s="10" r="D31">
        <v>175000.0</v>
      </c>
      <c t="s" s="4" r="E31">
        <v>183</v>
      </c>
      <c t="str" s="7" r="F31">
        <f>HYPERLINK("http://grupoviqueira.com/planos/VR/es/VR2-1A.pdf","Plan")</f>
        <v>Plan</v>
      </c>
      <c s="4" r="G31">
        <v>1.0</v>
      </c>
      <c s="4" r="H31">
        <v>2.0</v>
      </c>
      <c s="4" r="I31">
        <v>2.0</v>
      </c>
      <c s="4" r="J31">
        <v>2.0</v>
      </c>
      <c t="s" s="4" r="K31">
        <v>184</v>
      </c>
      <c t="s" s="4" r="L31">
        <v>185</v>
      </c>
      <c s="8" r="M31"/>
      <c s="4" r="N31">
        <v>101.28</v>
      </c>
      <c t="s" s="4" r="O31">
        <v>186</v>
      </c>
      <c t="str" s="9" r="P31">
        <f t="shared" si="2"/>
        <v>Facebook</v>
      </c>
    </row>
    <row r="32">
      <c s="4" r="A32">
        <v>132.0</v>
      </c>
      <c t="s" s="5" r="B32">
        <v>187</v>
      </c>
      <c t="s" s="4" r="C32">
        <v>188</v>
      </c>
      <c s="10" r="D32">
        <v>177000.0</v>
      </c>
      <c t="s" s="4" r="E32">
        <v>189</v>
      </c>
      <c t="str" s="7" r="F32">
        <f>HYPERLINK("http://grupoviqueira.com/planos/VR/es/VR2-1B.pdf","Plan")</f>
        <v>Plan</v>
      </c>
      <c s="4" r="G32">
        <v>1.0</v>
      </c>
      <c s="4" r="H32">
        <v>2.0</v>
      </c>
      <c s="4" r="I32">
        <v>2.0</v>
      </c>
      <c s="4" r="J32">
        <v>2.0</v>
      </c>
      <c t="s" s="4" r="K32">
        <v>190</v>
      </c>
      <c t="s" s="4" r="L32">
        <v>191</v>
      </c>
      <c s="8" r="M32"/>
      <c s="4" r="N32">
        <v>106.7</v>
      </c>
      <c t="s" s="4" r="O32">
        <v>192</v>
      </c>
      <c t="str" s="9" r="P32">
        <f t="shared" si="2"/>
        <v>Facebook</v>
      </c>
    </row>
    <row r="33">
      <c s="4" r="A33">
        <v>425.0</v>
      </c>
      <c t="s" s="5" r="B33">
        <v>193</v>
      </c>
      <c t="s" s="4" r="C33">
        <v>194</v>
      </c>
      <c s="10" r="D33">
        <v>225000.0</v>
      </c>
      <c t="s" s="4" r="E33">
        <v>195</v>
      </c>
      <c t="str" s="13" r="F33">
        <f>HYPERLINK("http://grupoviqueira.com/planos/VR/es/VR4-1I.pdf","Plan")</f>
        <v>Plan</v>
      </c>
      <c s="4" r="G33">
        <v>1.0</v>
      </c>
      <c s="4" r="H33">
        <v>4.0</v>
      </c>
      <c s="4" r="I33">
        <v>3.0</v>
      </c>
      <c s="4" r="J33">
        <v>2.0</v>
      </c>
      <c t="s" s="4" r="K33">
        <v>196</v>
      </c>
      <c s="4" r="L33"/>
      <c s="4" r="M33">
        <v>108.12</v>
      </c>
      <c s="4" r="N33">
        <v>124.3</v>
      </c>
      <c t="s" s="4" r="O33">
        <v>197</v>
      </c>
      <c t="str" s="9" r="P33">
        <f t="shared" si="2"/>
        <v>Facebook</v>
      </c>
    </row>
    <row r="34">
      <c s="4" r="A34">
        <v>383.0</v>
      </c>
      <c t="s" s="5" r="B34">
        <v>198</v>
      </c>
      <c t="s" s="4" r="C34">
        <v>199</v>
      </c>
      <c s="10" r="D34">
        <v>230000.0</v>
      </c>
      <c t="s" s="4" r="E34">
        <v>200</v>
      </c>
      <c t="str" s="7" r="F34">
        <f>HYPERLINK("http://grupoviqueira.com/planos/VR/es/VR4-2J.pdf","Plan")</f>
        <v>Plan</v>
      </c>
      <c s="4" r="G34">
        <v>2.0</v>
      </c>
      <c s="4" r="H34">
        <v>4.0</v>
      </c>
      <c s="4" r="I34">
        <v>3.0</v>
      </c>
      <c s="4" r="J34">
        <v>2.0</v>
      </c>
      <c t="s" s="4" r="K34">
        <v>201</v>
      </c>
      <c s="4" r="L34"/>
      <c s="4" r="M34"/>
      <c s="4" r="N34">
        <v>124.3</v>
      </c>
      <c t="s" s="4" r="O34">
        <v>202</v>
      </c>
      <c t="str" s="9" r="P34">
        <f t="shared" si="2"/>
        <v>Facebook</v>
      </c>
    </row>
    <row r="35">
      <c s="4" r="A35">
        <v>482.0</v>
      </c>
      <c t="s" s="5" r="B35">
        <v>203</v>
      </c>
      <c t="s" s="4" r="C35">
        <v>204</v>
      </c>
      <c s="10" r="D35">
        <v>125000.0</v>
      </c>
      <c t="s" s="4" r="E35">
        <v>205</v>
      </c>
      <c t="str" s="13" r="F35">
        <f>HYPERLINK("http://grupoviqueira.com/planos/VR/es/VR3-3A.pdf","Plan")</f>
        <v>Plan</v>
      </c>
      <c s="4" r="G35">
        <v>3.0</v>
      </c>
      <c s="4" r="H35">
        <v>3.0</v>
      </c>
      <c s="4" r="I35">
        <v>0.0</v>
      </c>
      <c s="4" r="J35">
        <v>1.0</v>
      </c>
      <c t="s" s="4" r="K35">
        <v>206</v>
      </c>
      <c s="4" r="L35"/>
      <c s="4" r="M35">
        <v>51.77</v>
      </c>
      <c s="4" r="N35">
        <v>69.57</v>
      </c>
      <c t="s" s="4" r="O35">
        <v>207</v>
      </c>
      <c t="str" s="9" r="P35">
        <f t="shared" si="2"/>
        <v>Facebook</v>
      </c>
    </row>
    <row r="36">
      <c s="4" r="A36">
        <v>380.0</v>
      </c>
      <c t="s" s="5" r="B36">
        <v>208</v>
      </c>
      <c t="s" s="4" r="C36">
        <v>209</v>
      </c>
      <c s="10" r="D36"/>
      <c t="s" s="4" r="E36">
        <v>210</v>
      </c>
      <c s="11" r="F36"/>
      <c s="4" r="G36">
        <v>2.0</v>
      </c>
      <c s="4" r="H36">
        <v>3.0</v>
      </c>
      <c s="4" r="I36">
        <v>1.0</v>
      </c>
      <c s="4" r="J36">
        <v>1.0</v>
      </c>
      <c t="s" s="4" r="K36">
        <v>211</v>
      </c>
      <c s="4" r="L36"/>
      <c s="4" r="M36">
        <v>56.72</v>
      </c>
      <c s="4" r="N36">
        <v>64.8</v>
      </c>
      <c t="s" s="4" r="O36">
        <v>212</v>
      </c>
      <c t="str" s="9" r="P36">
        <f t="shared" si="2"/>
        <v>Facebook</v>
      </c>
    </row>
    <row r="37">
      <c s="4" r="A37">
        <v>141.0</v>
      </c>
      <c t="s" s="5" r="B37">
        <v>213</v>
      </c>
      <c t="s" s="4" r="C37">
        <v>214</v>
      </c>
      <c s="6" r="D37">
        <v>210000.0</v>
      </c>
      <c t="s" s="4" r="E37">
        <v>215</v>
      </c>
      <c t="str" s="7" r="F37">
        <f>HYPERLINK("http://grupoviqueira.com/planos/VR/es/VR2-3B.pdf","Plan")</f>
        <v>Plan</v>
      </c>
      <c s="4" r="G37">
        <v>3.0</v>
      </c>
      <c s="4" r="H37">
        <v>2.0</v>
      </c>
      <c s="4" r="I37">
        <v>3.0</v>
      </c>
      <c s="4" r="J37">
        <v>2.0</v>
      </c>
      <c t="s" s="4" r="K37">
        <v>216</v>
      </c>
      <c s="4" r="L37"/>
      <c s="8" r="M37"/>
      <c s="4" r="N37">
        <v>125.86</v>
      </c>
      <c t="s" s="4" r="O37">
        <v>217</v>
      </c>
      <c t="str" s="9" r="P37">
        <f t="shared" si="2"/>
        <v>Facebook</v>
      </c>
    </row>
    <row r="38">
      <c s="4" r="A38">
        <v>426.0</v>
      </c>
      <c t="s" s="5" r="B38">
        <v>218</v>
      </c>
      <c t="s" s="4" r="C38">
        <v>219</v>
      </c>
      <c s="10" r="D38"/>
      <c t="s" s="4" r="E38">
        <v>220</v>
      </c>
      <c t="str" s="16" r="F38">
        <f>HYPERLINK("http://grupoviqueira.com/planos/VR/es/VR4-2A.pdf","Plan")</f>
        <v>Plan</v>
      </c>
      <c s="4" r="G38">
        <v>2.0</v>
      </c>
      <c s="4" r="H38">
        <v>4.0</v>
      </c>
      <c s="4" r="I38">
        <v>2.0</v>
      </c>
      <c s="4" r="J38">
        <v>2.0</v>
      </c>
      <c t="s" s="4" r="K38">
        <v>221</v>
      </c>
      <c s="4" r="L38"/>
      <c s="4" r="M38">
        <v>84.09</v>
      </c>
      <c s="4" r="N38">
        <v>95.45</v>
      </c>
      <c t="s" s="4" r="O38">
        <v>222</v>
      </c>
      <c t="str" s="9" r="P38">
        <f t="shared" si="2"/>
        <v>Facebook</v>
      </c>
    </row>
    <row r="39">
      <c s="4" r="A39">
        <v>432.0</v>
      </c>
      <c t="s" s="5" r="B39">
        <v>223</v>
      </c>
      <c t="s" s="4" r="C39">
        <v>224</v>
      </c>
      <c s="10" r="D39">
        <v>180000.0</v>
      </c>
      <c t="s" s="4" r="E39">
        <v>225</v>
      </c>
      <c t="str" s="7" r="F39">
        <f>HYPERLINK("http://grupoviqueira.com/planos/VR/es/VR4-2F.pdf","Plan")</f>
        <v>Plan</v>
      </c>
      <c s="4" r="G39">
        <v>2.0</v>
      </c>
      <c s="4" r="H39">
        <v>4.0</v>
      </c>
      <c s="4" r="I39">
        <v>2.0</v>
      </c>
      <c s="4" r="J39">
        <v>1.0</v>
      </c>
      <c t="s" s="4" r="K39">
        <v>226</v>
      </c>
      <c s="4" r="L39"/>
      <c s="4" r="M39">
        <v>79.32</v>
      </c>
      <c s="4" r="N39">
        <v>89.5</v>
      </c>
      <c t="s" s="4" r="O39">
        <v>227</v>
      </c>
      <c t="str" s="9" r="P39">
        <f t="shared" si="2"/>
        <v>Facebook</v>
      </c>
    </row>
    <row r="40">
      <c s="4" r="A40">
        <v>433.0</v>
      </c>
      <c t="s" s="5" r="B40">
        <v>228</v>
      </c>
      <c t="s" s="4" r="C40">
        <v>229</v>
      </c>
      <c s="10" r="D40">
        <v>180000.0</v>
      </c>
      <c t="s" s="4" r="E40">
        <v>230</v>
      </c>
      <c t="str" s="7" r="F40">
        <f>HYPERLINK("http://grupoviqueira.com/planos/VR/es/VR4-2G.pdf","Plan")</f>
        <v>Plan</v>
      </c>
      <c s="4" r="G40">
        <v>2.0</v>
      </c>
      <c s="4" r="H40">
        <v>4.0</v>
      </c>
      <c s="4" r="I40">
        <v>2.0</v>
      </c>
      <c s="4" r="J40">
        <v>2.0</v>
      </c>
      <c t="s" s="4" r="K40">
        <v>231</v>
      </c>
      <c s="4" r="L40"/>
      <c s="4" r="M40">
        <v>77.5</v>
      </c>
      <c s="4" r="N40">
        <v>89.3</v>
      </c>
      <c t="s" s="4" r="O40">
        <v>232</v>
      </c>
      <c t="str" s="9" r="P40">
        <f t="shared" si="2"/>
        <v>Facebook</v>
      </c>
    </row>
    <row r="41">
      <c s="4" r="A41">
        <v>440.0</v>
      </c>
      <c t="s" s="5" r="B41">
        <v>233</v>
      </c>
      <c t="s" s="4" r="C41">
        <v>234</v>
      </c>
      <c s="10" r="D41">
        <v>330000.0</v>
      </c>
      <c t="s" s="4" r="E41">
        <v>235</v>
      </c>
      <c t="str" s="7" r="F41">
        <f>HYPERLINK("http://grupoviqueira.com/planos/VR/es/VR4-3A.pdf","Plan")</f>
        <v>Plan</v>
      </c>
      <c s="4" r="G41">
        <v>3.0</v>
      </c>
      <c s="4" r="H41">
        <v>4.0</v>
      </c>
      <c s="4" r="I41">
        <v>4.0</v>
      </c>
      <c s="4" r="J41">
        <v>2.0</v>
      </c>
      <c t="s" s="4" r="K41">
        <v>236</v>
      </c>
      <c s="4" r="L41"/>
      <c s="4" r="M41">
        <v>158.0</v>
      </c>
      <c s="4" r="N41">
        <v>198.37</v>
      </c>
      <c t="s" s="4" r="O41">
        <v>237</v>
      </c>
      <c t="str" s="9" r="P41">
        <f t="shared" si="2"/>
        <v>Facebook</v>
      </c>
    </row>
    <row r="42">
      <c s="4" r="A42">
        <v>430.0</v>
      </c>
      <c t="s" s="5" r="B42">
        <v>238</v>
      </c>
      <c t="s" s="4" r="C42">
        <v>239</v>
      </c>
      <c s="10" r="D42">
        <v>115000.0</v>
      </c>
      <c t="s" s="4" r="E42">
        <v>240</v>
      </c>
      <c t="str" s="7" r="F42">
        <f>HYPERLINK("http://grupoviqueira.com/planos/VR/es/VR4-2E.pdf","Plan")</f>
        <v>Plan</v>
      </c>
      <c s="4" r="G42">
        <v>2.0</v>
      </c>
      <c s="4" r="H42">
        <v>4.0</v>
      </c>
      <c s="4" r="I42">
        <v>1.0</v>
      </c>
      <c s="4" r="J42">
        <v>1.0</v>
      </c>
      <c t="s" s="4" r="K42">
        <v>241</v>
      </c>
      <c s="4" r="L42"/>
      <c s="4" r="M42">
        <v>53.47</v>
      </c>
      <c s="4" r="N42">
        <v>62.36</v>
      </c>
      <c t="s" s="4" r="O42">
        <v>242</v>
      </c>
      <c t="str" s="9" r="P42">
        <f t="shared" si="2"/>
        <v>Facebook</v>
      </c>
    </row>
    <row customHeight="1" r="43" ht="1.5">
      <c s="8" r="A43"/>
      <c s="8" r="B43"/>
      <c s="4" r="C43"/>
      <c s="4" r="D43"/>
      <c s="4" r="E43"/>
      <c s="8" r="F43"/>
      <c s="4" r="G43"/>
      <c s="4" r="H43"/>
      <c s="4" r="I43"/>
      <c s="8" r="J43"/>
      <c s="8" r="K43"/>
      <c s="8" r="L43"/>
      <c s="8" r="M43"/>
      <c s="8" r="N43"/>
      <c s="8" r="O43"/>
      <c s="8" r="P43"/>
    </row>
    <row r="44">
      <c s="8" r="A44"/>
      <c s="8" r="B44"/>
      <c s="8" r="C44"/>
      <c s="8" r="D44"/>
      <c s="8" r="E44"/>
      <c s="8" r="F44"/>
      <c s="8" r="G44"/>
      <c s="8" r="H44"/>
      <c s="8" r="I44"/>
      <c s="8" r="J44"/>
      <c s="8" r="K44"/>
      <c s="8" r="L44"/>
      <c s="8" r="M44"/>
      <c s="8" r="N44"/>
      <c s="8" r="O44"/>
      <c s="8" r="P44"/>
    </row>
    <row r="45">
      <c s="8" r="A45"/>
      <c s="8" r="B45"/>
      <c s="8" r="C45"/>
      <c s="8" r="D45"/>
      <c s="8" r="E45"/>
      <c s="8" r="F45"/>
      <c s="8" r="G45"/>
      <c s="8" r="H45"/>
      <c s="8" r="I45"/>
      <c s="8" r="J45"/>
      <c s="8" r="K45"/>
      <c s="8" r="L45"/>
      <c s="8" r="M45"/>
      <c s="8" r="N45"/>
      <c s="8" r="O45"/>
      <c s="8" r="P45"/>
    </row>
    <row r="46">
      <c s="8" r="A46"/>
      <c s="8" r="B46"/>
      <c s="8" r="C46"/>
      <c s="8" r="D46"/>
      <c s="8" r="E46"/>
      <c s="8" r="F46"/>
      <c s="8" r="G46"/>
      <c s="8" r="H46"/>
      <c s="8" r="I46"/>
      <c s="8" r="J46"/>
      <c s="8" r="K46"/>
      <c s="8" r="L46"/>
      <c s="8" r="M46"/>
      <c s="8" r="N46"/>
      <c s="8" r="O46"/>
      <c s="8" r="P46"/>
    </row>
    <row r="47">
      <c s="8" r="A47"/>
      <c s="8" r="B47"/>
      <c s="8" r="C47"/>
      <c s="8" r="D47"/>
      <c s="8" r="E47"/>
      <c s="8" r="F47"/>
      <c s="8" r="G47"/>
      <c s="8" r="H47"/>
      <c s="8" r="I47"/>
      <c s="8" r="J47"/>
      <c s="8" r="K47"/>
      <c s="8" r="L47"/>
      <c s="8" r="M47"/>
      <c s="8" r="N47"/>
      <c s="8" r="O47"/>
      <c s="8" r="P47"/>
    </row>
    <row r="48">
      <c s="8" r="A48"/>
      <c s="8" r="B48"/>
      <c s="8" r="C48"/>
      <c s="8" r="D48"/>
      <c s="8" r="E48"/>
      <c s="8" r="F48"/>
      <c s="8" r="G48"/>
      <c s="8" r="H48"/>
      <c s="8" r="I48"/>
      <c s="8" r="J48"/>
      <c s="8" r="K48"/>
      <c s="8" r="L48"/>
      <c s="8" r="M48"/>
      <c s="8" r="N48"/>
      <c s="8" r="O48"/>
      <c s="8" r="P48"/>
    </row>
    <row r="49">
      <c s="8" r="A49"/>
      <c s="8" r="B49"/>
      <c s="8" r="C49"/>
      <c s="8" r="D49"/>
      <c s="8" r="E49"/>
      <c s="8" r="F49"/>
      <c s="8" r="G49"/>
      <c s="8" r="H49"/>
      <c s="8" r="I49"/>
      <c s="8" r="J49"/>
      <c s="8" r="K49"/>
      <c s="8" r="L49"/>
      <c s="8" r="M49"/>
      <c s="8" r="N49"/>
      <c s="8" r="O49"/>
      <c s="8" r="P49"/>
    </row>
    <row r="50">
      <c s="8" r="A50"/>
      <c s="8" r="B50"/>
      <c s="8" r="C50"/>
      <c s="8" r="D50"/>
      <c s="8" r="E50"/>
      <c s="8" r="F50"/>
      <c s="8" r="G50"/>
      <c s="8" r="H50"/>
      <c s="8" r="I50"/>
      <c s="8" r="J50"/>
      <c s="8" r="K50"/>
      <c s="8" r="L50"/>
      <c s="8" r="M50"/>
      <c s="8" r="N50"/>
      <c s="8" r="O50"/>
      <c s="8" r="P50"/>
    </row>
    <row r="51">
      <c s="8" r="A51"/>
      <c s="8" r="B51"/>
      <c s="8" r="C51"/>
      <c s="8" r="D51"/>
      <c s="8" r="E51"/>
      <c s="8" r="F51"/>
      <c s="8" r="G51"/>
      <c s="8" r="H51"/>
      <c s="8" r="I51"/>
      <c s="8" r="J51"/>
      <c s="8" r="K51"/>
      <c s="8" r="L51"/>
      <c s="8" r="M51"/>
      <c s="8" r="N51"/>
      <c s="8" r="O51"/>
      <c s="8" r="P51"/>
    </row>
    <row r="52">
      <c s="8" r="A52"/>
      <c s="8" r="B52"/>
      <c s="8" r="C52"/>
      <c s="8" r="D52"/>
      <c s="8" r="E52"/>
      <c s="8" r="F52"/>
      <c s="8" r="G52"/>
      <c s="8" r="H52"/>
      <c s="8" r="I52"/>
      <c s="8" r="J52"/>
      <c s="8" r="K52"/>
      <c s="8" r="L52"/>
      <c s="8" r="M52"/>
      <c s="8" r="N52"/>
      <c s="8" r="O52"/>
      <c s="8" r="P52"/>
    </row>
    <row r="53">
      <c s="8" r="A53"/>
      <c s="8" r="B53"/>
      <c s="8" r="C53"/>
      <c s="8" r="D53"/>
      <c s="8" r="E53"/>
      <c s="8" r="F53"/>
      <c s="8" r="G53"/>
      <c s="8" r="H53"/>
      <c s="8" r="I53"/>
      <c s="8" r="J53"/>
      <c s="8" r="K53"/>
      <c s="8" r="L53"/>
      <c s="8" r="M53"/>
      <c s="8" r="N53"/>
      <c s="8" r="O53"/>
      <c s="8" r="P53"/>
    </row>
    <row r="54">
      <c s="8" r="A54"/>
      <c s="8" r="B54"/>
      <c s="8" r="C54"/>
      <c s="8" r="D54"/>
      <c s="8" r="E54"/>
      <c s="8" r="F54"/>
      <c s="8" r="G54"/>
      <c s="8" r="H54"/>
      <c s="8" r="I54"/>
      <c s="8" r="J54"/>
      <c s="8" r="K54"/>
      <c s="8" r="L54"/>
      <c s="8" r="M54"/>
      <c s="8" r="N54"/>
      <c s="8" r="O54"/>
      <c s="8" r="P54"/>
    </row>
    <row r="55">
      <c s="8" r="A55"/>
      <c s="8" r="B55"/>
      <c s="8" r="C55"/>
      <c s="8" r="D55"/>
      <c s="8" r="E55"/>
      <c s="8" r="F55"/>
      <c s="8" r="G55"/>
      <c s="8" r="H55"/>
      <c s="8" r="I55"/>
      <c s="8" r="J55"/>
      <c s="8" r="K55"/>
      <c s="8" r="L55"/>
      <c s="8" r="M55"/>
      <c s="8" r="N55"/>
      <c s="8" r="O55"/>
      <c s="8" r="P55"/>
    </row>
    <row r="56">
      <c s="8" r="A56"/>
      <c s="8" r="B56"/>
      <c s="8" r="C56"/>
      <c s="8" r="D56"/>
      <c s="8" r="E56"/>
      <c s="8" r="F56"/>
      <c s="8" r="G56"/>
      <c s="8" r="H56"/>
      <c s="8" r="I56"/>
      <c s="8" r="J56"/>
      <c s="8" r="K56"/>
      <c s="8" r="L56"/>
      <c s="8" r="M56"/>
      <c s="8" r="N56"/>
      <c s="8" r="O56"/>
      <c s="8" r="P56"/>
    </row>
    <row r="57">
      <c s="8" r="A57"/>
      <c s="8" r="B57"/>
      <c s="8" r="C57"/>
      <c s="8" r="D57"/>
      <c s="8" r="E57"/>
      <c s="8" r="F57"/>
      <c s="8" r="G57"/>
      <c s="8" r="H57"/>
      <c s="8" r="I57"/>
      <c s="8" r="J57"/>
      <c s="8" r="K57"/>
      <c s="8" r="L57"/>
      <c s="8" r="M57"/>
      <c s="8" r="N57"/>
      <c s="8" r="O57"/>
      <c s="8" r="P57"/>
    </row>
    <row r="58">
      <c s="8" r="A58"/>
      <c s="8" r="B58"/>
      <c s="8" r="C58"/>
      <c s="8" r="D58"/>
      <c s="8" r="E58"/>
      <c s="8" r="F58"/>
      <c s="8" r="G58"/>
      <c s="8" r="H58"/>
      <c s="8" r="I58"/>
      <c s="8" r="J58"/>
      <c s="8" r="K58"/>
      <c s="8" r="L58"/>
      <c s="8" r="M58"/>
      <c s="8" r="N58"/>
      <c s="8" r="O58"/>
      <c s="8" r="P58"/>
    </row>
    <row r="59">
      <c s="8" r="A59"/>
      <c s="8" r="B59"/>
      <c s="8" r="C59"/>
      <c s="8" r="D59"/>
      <c s="8" r="E59"/>
      <c s="8" r="F59"/>
      <c s="8" r="G59"/>
      <c s="8" r="H59"/>
      <c s="8" r="I59"/>
      <c s="8" r="J59"/>
      <c s="8" r="K59"/>
      <c s="8" r="L59"/>
      <c s="8" r="M59"/>
      <c s="8" r="N59"/>
      <c s="8" r="O59"/>
      <c s="8" r="P59"/>
    </row>
    <row r="60">
      <c s="8" r="A60"/>
      <c s="8" r="B60"/>
      <c s="8" r="C60"/>
      <c s="8" r="D60"/>
      <c s="8" r="E60"/>
      <c s="8" r="F60"/>
      <c s="8" r="G60"/>
      <c s="8" r="H60"/>
      <c s="8" r="I60"/>
      <c s="8" r="J60"/>
      <c s="8" r="K60"/>
      <c s="8" r="L60"/>
      <c s="8" r="M60"/>
      <c s="8" r="N60"/>
      <c s="8" r="O60"/>
      <c s="8" r="P60"/>
    </row>
    <row r="61">
      <c s="8" r="A61"/>
      <c s="8" r="B61"/>
      <c s="8" r="C61"/>
      <c s="8" r="D61"/>
      <c s="8" r="E61"/>
      <c s="8" r="F61"/>
      <c s="8" r="G61"/>
      <c s="8" r="H61"/>
      <c s="8" r="I61"/>
      <c s="8" r="J61"/>
      <c s="8" r="K61"/>
      <c s="8" r="L61"/>
      <c s="8" r="M61"/>
      <c s="8" r="N61"/>
      <c s="8" r="O61"/>
      <c s="8" r="P61"/>
    </row>
    <row r="62">
      <c s="8" r="A62"/>
      <c s="8" r="B62"/>
      <c s="8" r="C62"/>
      <c s="8" r="D62"/>
      <c s="8" r="E62"/>
      <c s="8" r="F62"/>
      <c s="8" r="G62"/>
      <c s="8" r="H62"/>
      <c s="8" r="I62"/>
      <c s="8" r="J62"/>
      <c s="8" r="K62"/>
      <c s="8" r="L62"/>
      <c s="8" r="M62"/>
      <c s="8" r="N62"/>
      <c s="8" r="O62"/>
      <c s="8" r="P62"/>
    </row>
    <row r="63">
      <c s="8" r="A63"/>
      <c s="8" r="B63"/>
      <c s="8" r="C63"/>
      <c s="8" r="D63"/>
      <c s="8" r="E63"/>
      <c s="8" r="F63"/>
      <c s="8" r="G63"/>
      <c s="8" r="H63"/>
      <c s="8" r="I63"/>
      <c s="8" r="J63"/>
      <c s="8" r="K63"/>
      <c s="8" r="L63"/>
      <c s="8" r="M63"/>
      <c s="8" r="N63"/>
      <c s="8" r="O63"/>
      <c s="8" r="P63"/>
    </row>
    <row r="64">
      <c s="8" r="A64"/>
      <c s="8" r="B64"/>
      <c s="8" r="C64"/>
      <c s="8" r="D64"/>
      <c s="8" r="E64"/>
      <c s="8" r="F64"/>
      <c s="8" r="G64"/>
      <c s="8" r="H64"/>
      <c s="8" r="I64"/>
      <c s="8" r="J64"/>
      <c s="8" r="K64"/>
      <c s="8" r="L64"/>
      <c s="8" r="M64"/>
      <c s="8" r="N64"/>
      <c s="8" r="O64"/>
      <c s="8" r="P64"/>
    </row>
    <row r="65">
      <c s="8" r="A65"/>
      <c s="8" r="B65"/>
      <c s="8" r="C65"/>
      <c s="8" r="D65"/>
      <c s="8" r="E65"/>
      <c s="8" r="F65"/>
      <c s="8" r="G65"/>
      <c s="8" r="H65"/>
      <c s="8" r="I65"/>
      <c s="8" r="J65"/>
      <c s="8" r="K65"/>
      <c s="8" r="L65"/>
      <c s="8" r="M65"/>
      <c s="8" r="N65"/>
      <c s="8" r="O65"/>
      <c s="8" r="P65"/>
    </row>
    <row r="66">
      <c s="8" r="A66"/>
      <c s="8" r="B66"/>
      <c s="8" r="C66"/>
      <c s="8" r="D66"/>
      <c s="8" r="E66"/>
      <c s="8" r="F66"/>
      <c s="8" r="G66"/>
      <c s="8" r="H66"/>
      <c s="8" r="I66"/>
      <c s="8" r="J66"/>
      <c s="8" r="K66"/>
      <c s="8" r="L66"/>
      <c s="8" r="M66"/>
      <c s="8" r="N66"/>
      <c s="8" r="O66"/>
      <c s="8" r="P66"/>
    </row>
    <row r="67">
      <c s="8" r="A67"/>
      <c s="8" r="B67"/>
      <c s="8" r="C67"/>
      <c s="8" r="D67"/>
      <c s="8" r="E67"/>
      <c s="8" r="F67"/>
      <c s="8" r="G67"/>
      <c s="8" r="H67"/>
      <c s="8" r="I67"/>
      <c s="8" r="J67"/>
      <c s="8" r="K67"/>
      <c s="8" r="L67"/>
      <c s="8" r="M67"/>
      <c s="8" r="N67"/>
      <c s="8" r="O67"/>
      <c s="8" r="P67"/>
    </row>
    <row r="68">
      <c s="8" r="A68"/>
      <c s="8" r="B68"/>
      <c s="8" r="C68"/>
      <c s="8" r="D68"/>
      <c s="8" r="E68"/>
      <c s="8" r="F68"/>
      <c s="8" r="G68"/>
      <c s="8" r="H68"/>
      <c s="8" r="I68"/>
      <c s="8" r="J68"/>
      <c s="8" r="K68"/>
      <c s="8" r="L68"/>
      <c s="8" r="M68"/>
      <c s="8" r="N68"/>
      <c s="8" r="O68"/>
      <c s="8" r="P68"/>
    </row>
    <row r="69">
      <c s="8" r="A69"/>
      <c s="8" r="B69"/>
      <c s="8" r="C69"/>
      <c s="8" r="D69"/>
      <c s="8" r="E69"/>
      <c s="8" r="F69"/>
      <c s="8" r="G69"/>
      <c s="8" r="H69"/>
      <c s="8" r="I69"/>
      <c s="8" r="J69"/>
      <c s="8" r="K69"/>
      <c s="8" r="L69"/>
      <c s="8" r="M69"/>
      <c s="8" r="N69"/>
      <c s="8" r="O69"/>
      <c s="8" r="P69"/>
    </row>
    <row r="70">
      <c s="8" r="A70"/>
      <c s="8" r="B70"/>
      <c s="8" r="C70"/>
      <c s="8" r="D70"/>
      <c s="8" r="E70"/>
      <c s="8" r="F70"/>
      <c s="8" r="G70"/>
      <c s="8" r="H70"/>
      <c s="8" r="I70"/>
      <c s="8" r="J70"/>
      <c s="8" r="K70"/>
      <c s="8" r="L70"/>
      <c s="8" r="M70"/>
      <c s="8" r="N70"/>
      <c s="8" r="O70"/>
      <c s="8" r="P70"/>
    </row>
    <row r="71">
      <c s="8" r="A71"/>
      <c s="8" r="B71"/>
      <c s="8" r="C71"/>
      <c s="8" r="D71"/>
      <c s="8" r="E71"/>
      <c s="8" r="F71"/>
      <c s="8" r="G71"/>
      <c s="8" r="H71"/>
      <c s="8" r="I71"/>
      <c s="8" r="J71"/>
      <c s="8" r="K71"/>
      <c s="8" r="L71"/>
      <c s="8" r="M71"/>
      <c s="8" r="N71"/>
      <c s="8" r="O71"/>
      <c s="8" r="P71"/>
    </row>
    <row r="72">
      <c s="8" r="A72"/>
      <c s="8" r="B72"/>
      <c s="8" r="C72"/>
      <c s="8" r="D72"/>
      <c s="8" r="E72"/>
      <c s="8" r="F72"/>
      <c s="8" r="G72"/>
      <c s="8" r="H72"/>
      <c s="8" r="I72"/>
      <c s="8" r="J72"/>
      <c s="8" r="K72"/>
      <c s="8" r="L72"/>
      <c s="8" r="M72"/>
      <c s="8" r="N72"/>
      <c s="8" r="O72"/>
      <c s="8" r="P72"/>
    </row>
    <row r="73">
      <c s="8" r="A73"/>
      <c s="8" r="B73"/>
      <c s="8" r="C73"/>
      <c s="8" r="D73"/>
      <c s="8" r="E73"/>
      <c s="8" r="F73"/>
      <c s="8" r="G73"/>
      <c s="8" r="H73"/>
      <c s="8" r="I73"/>
      <c s="8" r="J73"/>
      <c s="8" r="K73"/>
      <c s="8" r="L73"/>
      <c s="8" r="M73"/>
      <c s="8" r="N73"/>
      <c s="8" r="O73"/>
      <c s="8" r="P73"/>
    </row>
    <row r="74">
      <c s="8" r="A74"/>
      <c s="8" r="B74"/>
      <c s="8" r="C74"/>
      <c s="8" r="D74"/>
      <c s="8" r="E74"/>
      <c s="8" r="F74"/>
      <c s="8" r="G74"/>
      <c s="8" r="H74"/>
      <c s="8" r="I74"/>
      <c s="8" r="J74"/>
      <c s="8" r="K74"/>
      <c s="8" r="L74"/>
      <c s="8" r="M74"/>
      <c s="8" r="N74"/>
      <c s="8" r="O74"/>
      <c s="8" r="P74"/>
    </row>
    <row r="75">
      <c s="8" r="A75"/>
      <c s="8" r="B75"/>
      <c s="8" r="C75"/>
      <c s="8" r="D75"/>
      <c s="8" r="E75"/>
      <c s="8" r="F75"/>
      <c s="8" r="G75"/>
      <c s="8" r="H75"/>
      <c s="8" r="I75"/>
      <c s="8" r="J75"/>
      <c s="8" r="K75"/>
      <c s="8" r="L75"/>
      <c s="8" r="M75"/>
      <c s="8" r="N75"/>
      <c s="8" r="O75"/>
      <c s="8" r="P75"/>
    </row>
    <row r="76">
      <c s="8" r="A76"/>
      <c s="8" r="B76"/>
      <c s="8" r="C76"/>
      <c s="8" r="D76"/>
      <c s="8" r="E76"/>
      <c s="8" r="F76"/>
      <c s="8" r="G76"/>
      <c s="8" r="H76"/>
      <c s="8" r="I76"/>
      <c s="8" r="J76"/>
      <c s="8" r="K76"/>
      <c s="8" r="L76"/>
      <c s="8" r="M76"/>
      <c s="8" r="N76"/>
      <c s="8" r="O76"/>
      <c s="8" r="P76"/>
    </row>
    <row r="77">
      <c s="8" r="A77"/>
      <c s="8" r="B77"/>
      <c s="8" r="C77"/>
      <c s="8" r="D77"/>
      <c s="8" r="E77"/>
      <c s="8" r="F77"/>
      <c s="8" r="G77"/>
      <c s="8" r="H77"/>
      <c s="8" r="I77"/>
      <c s="8" r="J77"/>
      <c s="8" r="K77"/>
      <c s="8" r="L77"/>
      <c s="8" r="M77"/>
      <c s="8" r="N77"/>
      <c s="8" r="O77"/>
      <c s="8" r="P77"/>
    </row>
    <row r="78">
      <c s="8" r="A78"/>
      <c s="8" r="B78"/>
      <c s="8" r="C78"/>
      <c s="8" r="D78"/>
      <c s="8" r="E78"/>
      <c s="8" r="F78"/>
      <c s="8" r="G78"/>
      <c s="8" r="H78"/>
      <c s="8" r="I78"/>
      <c s="8" r="J78"/>
      <c s="8" r="K78"/>
      <c s="8" r="L78"/>
      <c s="8" r="M78"/>
      <c s="8" r="N78"/>
      <c s="8" r="O78"/>
      <c s="8" r="P78"/>
    </row>
    <row r="79">
      <c s="8" r="A79"/>
      <c s="8" r="B79"/>
      <c s="8" r="C79"/>
      <c s="8" r="D79"/>
      <c s="8" r="E79"/>
      <c s="8" r="F79"/>
      <c s="8" r="G79"/>
      <c s="8" r="H79"/>
      <c s="8" r="I79"/>
      <c s="8" r="J79"/>
      <c s="8" r="K79"/>
      <c s="8" r="L79"/>
      <c s="8" r="M79"/>
      <c s="8" r="N79"/>
      <c s="8" r="O79"/>
      <c s="8" r="P79"/>
    </row>
    <row r="80">
      <c s="8" r="A80"/>
      <c s="8" r="B80"/>
      <c s="8" r="C80"/>
      <c s="8" r="D80"/>
      <c s="8" r="E80"/>
      <c s="8" r="F80"/>
      <c s="8" r="G80"/>
      <c s="8" r="H80"/>
      <c s="8" r="I80"/>
      <c s="8" r="J80"/>
      <c s="8" r="K80"/>
      <c s="8" r="L80"/>
      <c s="8" r="M80"/>
      <c s="8" r="N80"/>
      <c s="8" r="O80"/>
      <c s="8" r="P80"/>
    </row>
    <row r="81">
      <c s="8" r="A81"/>
      <c s="8" r="B81"/>
      <c s="8" r="C81"/>
      <c s="8" r="D81"/>
      <c s="8" r="E81"/>
      <c s="8" r="F81"/>
      <c s="8" r="G81"/>
      <c s="8" r="H81"/>
      <c s="8" r="I81"/>
      <c s="8" r="J81"/>
      <c s="8" r="K81"/>
      <c s="8" r="L81"/>
      <c s="8" r="M81"/>
      <c s="8" r="N81"/>
      <c s="8" r="O81"/>
      <c s="8" r="P81"/>
    </row>
    <row r="82">
      <c s="8" r="A82"/>
      <c s="8" r="B82"/>
      <c s="8" r="C82"/>
      <c s="8" r="D82"/>
      <c s="8" r="E82"/>
      <c s="8" r="F82"/>
      <c s="8" r="G82"/>
      <c s="8" r="H82"/>
      <c s="8" r="I82"/>
      <c s="8" r="J82"/>
      <c s="8" r="K82"/>
      <c s="8" r="L82"/>
      <c s="8" r="M82"/>
      <c s="8" r="N82"/>
      <c s="8" r="O82"/>
      <c s="8" r="P82"/>
    </row>
    <row r="83">
      <c s="8" r="A83"/>
      <c s="8" r="B83"/>
      <c s="8" r="C83"/>
      <c s="8" r="D83"/>
      <c s="8" r="E83"/>
      <c s="8" r="F83"/>
      <c s="8" r="G83"/>
      <c s="8" r="H83"/>
      <c s="8" r="I83"/>
      <c s="8" r="J83"/>
      <c s="8" r="K83"/>
      <c s="8" r="L83"/>
      <c s="8" r="M83"/>
      <c s="8" r="N83"/>
      <c s="8" r="O83"/>
      <c s="8" r="P83"/>
    </row>
    <row r="84">
      <c s="8" r="A84"/>
      <c s="8" r="B84"/>
      <c s="8" r="C84"/>
      <c s="8" r="D84"/>
      <c s="8" r="E84"/>
      <c s="8" r="F84"/>
      <c s="8" r="G84"/>
      <c s="8" r="H84"/>
      <c s="8" r="I84"/>
      <c s="8" r="J84"/>
      <c s="8" r="K84"/>
      <c s="8" r="L84"/>
      <c s="8" r="M84"/>
      <c s="8" r="N84"/>
      <c s="8" r="O84"/>
      <c s="8" r="P84"/>
    </row>
    <row r="85">
      <c s="17" r="F85"/>
    </row>
    <row r="86">
      <c s="17" r="F86"/>
    </row>
    <row r="87">
      <c s="17" r="F87"/>
    </row>
    <row r="88">
      <c s="17" r="F88"/>
    </row>
    <row r="89">
      <c s="17" r="F89"/>
    </row>
    <row r="90">
      <c s="17" r="F90"/>
    </row>
    <row r="91">
      <c s="17" r="F91"/>
    </row>
    <row r="92">
      <c s="17" r="F92"/>
    </row>
    <row r="93">
      <c s="17" r="F93"/>
    </row>
    <row r="94">
      <c s="17" r="F94"/>
    </row>
    <row r="95">
      <c s="17" r="F95"/>
    </row>
    <row r="96">
      <c s="17" r="F96"/>
    </row>
    <row r="97">
      <c s="17" r="F97"/>
    </row>
    <row r="98">
      <c s="17" r="F98"/>
    </row>
    <row r="99">
      <c s="17" r="F99"/>
    </row>
    <row r="100">
      <c s="17" r="F100"/>
    </row>
    <row r="101">
      <c s="17" r="F101"/>
    </row>
    <row r="102">
      <c s="17" r="F102"/>
    </row>
    <row r="103">
      <c s="17" r="F103"/>
    </row>
    <row r="104">
      <c s="17" r="F104"/>
    </row>
    <row r="105">
      <c s="17" r="F105"/>
    </row>
    <row r="106">
      <c s="17" r="F106"/>
    </row>
    <row r="107">
      <c s="17" r="F107"/>
    </row>
    <row r="108">
      <c s="17" r="F108"/>
    </row>
    <row r="109">
      <c s="17" r="F109"/>
    </row>
    <row r="110">
      <c s="17" r="F110"/>
    </row>
    <row r="111">
      <c s="17" r="F111"/>
    </row>
    <row r="112">
      <c s="17" r="F112"/>
    </row>
    <row r="113">
      <c s="17" r="F113"/>
    </row>
    <row r="114">
      <c s="17" r="F114"/>
    </row>
    <row r="115">
      <c s="17" r="F115"/>
    </row>
    <row r="116">
      <c s="17" r="F116"/>
    </row>
    <row r="117">
      <c s="17" r="F117"/>
    </row>
    <row r="118">
      <c s="17" r="F118"/>
    </row>
    <row r="119">
      <c s="17" r="F119"/>
    </row>
    <row r="120">
      <c s="17" r="F120"/>
    </row>
    <row r="121">
      <c s="17" r="F121"/>
    </row>
    <row r="122">
      <c s="17" r="F122"/>
    </row>
    <row r="123">
      <c s="17" r="F123"/>
    </row>
    <row r="124">
      <c s="17" r="F124"/>
    </row>
    <row r="125">
      <c s="17" r="F125"/>
    </row>
    <row r="126">
      <c s="17" r="F126"/>
    </row>
    <row r="127">
      <c s="17" r="F127"/>
    </row>
    <row r="128">
      <c s="17" r="F128"/>
    </row>
    <row r="129">
      <c s="17" r="F129"/>
    </row>
    <row r="130">
      <c s="17" r="F130"/>
    </row>
    <row r="131">
      <c s="17" r="F131"/>
    </row>
    <row r="132">
      <c s="17" r="F132"/>
    </row>
    <row r="133">
      <c s="17" r="F133"/>
    </row>
    <row r="134">
      <c s="17" r="F134"/>
    </row>
    <row r="135">
      <c s="17" r="F135"/>
    </row>
    <row r="136">
      <c s="17" r="F136"/>
    </row>
    <row r="137">
      <c s="17" r="F137"/>
    </row>
    <row r="138">
      <c s="17" r="F138"/>
    </row>
    <row r="139">
      <c s="17" r="F139"/>
    </row>
    <row r="140">
      <c s="17" r="F140"/>
    </row>
    <row r="141">
      <c s="17" r="F141"/>
    </row>
    <row r="142">
      <c s="17" r="F142"/>
    </row>
    <row r="143">
      <c s="17" r="F143"/>
    </row>
    <row r="144">
      <c s="17" r="F144"/>
    </row>
    <row r="145">
      <c s="17" r="F145"/>
    </row>
    <row r="146">
      <c s="17" r="F146"/>
    </row>
    <row r="147">
      <c s="17" r="F147"/>
    </row>
    <row r="148">
      <c s="17" r="F148"/>
    </row>
    <row r="149">
      <c s="17" r="F149"/>
    </row>
    <row r="150">
      <c s="17" r="F150"/>
    </row>
    <row r="151">
      <c s="17" r="F151"/>
    </row>
    <row r="152">
      <c s="17" r="F152"/>
    </row>
    <row r="153">
      <c s="17" r="F153"/>
    </row>
    <row r="154">
      <c s="17" r="F154"/>
    </row>
    <row r="155">
      <c s="17" r="F155"/>
    </row>
    <row r="156">
      <c s="17" r="F156"/>
    </row>
    <row r="157">
      <c s="17" r="F157"/>
    </row>
    <row r="158">
      <c s="17" r="F158"/>
    </row>
    <row r="159">
      <c s="17" r="F159"/>
    </row>
    <row r="160">
      <c s="17" r="F160"/>
    </row>
    <row r="161">
      <c s="17" r="F161"/>
    </row>
    <row r="162">
      <c s="17" r="F162"/>
    </row>
    <row r="163">
      <c s="17" r="F163"/>
    </row>
    <row r="164">
      <c s="17" r="F164"/>
    </row>
    <row r="165">
      <c s="17" r="F165"/>
    </row>
    <row r="166">
      <c s="17" r="F166"/>
    </row>
    <row r="167">
      <c s="17" r="F167"/>
    </row>
    <row r="168">
      <c s="17" r="F168"/>
    </row>
    <row r="169">
      <c s="17" r="F169"/>
    </row>
    <row r="170">
      <c s="17" r="F170"/>
    </row>
    <row r="171">
      <c s="17" r="F171"/>
    </row>
    <row r="172">
      <c s="17" r="F172"/>
    </row>
    <row r="173">
      <c s="17" r="F173"/>
    </row>
    <row r="174">
      <c s="17" r="F174"/>
    </row>
    <row r="175">
      <c s="17" r="F175"/>
    </row>
    <row r="176">
      <c s="17" r="F176"/>
    </row>
    <row r="177">
      <c s="17" r="F177"/>
    </row>
    <row r="178">
      <c s="17" r="F178"/>
    </row>
    <row r="179">
      <c s="17" r="F179"/>
    </row>
    <row r="180">
      <c s="17" r="F180"/>
    </row>
    <row r="181">
      <c s="17" r="F181"/>
    </row>
    <row r="182">
      <c s="17" r="F182"/>
    </row>
    <row r="183">
      <c s="17" r="F183"/>
    </row>
    <row r="184">
      <c s="17" r="F184"/>
    </row>
    <row r="185">
      <c s="17" r="F185"/>
    </row>
    <row r="186">
      <c s="17" r="F186"/>
    </row>
    <row r="187">
      <c s="17" r="F187"/>
    </row>
    <row r="188">
      <c s="17" r="F188"/>
    </row>
    <row r="189">
      <c s="17" r="F189"/>
    </row>
    <row r="190">
      <c s="17" r="F190"/>
    </row>
    <row r="191">
      <c s="17" r="F191"/>
    </row>
    <row r="192">
      <c s="17" r="F192"/>
    </row>
    <row r="193">
      <c s="17" r="F193"/>
    </row>
    <row r="194">
      <c s="17" r="F194"/>
    </row>
    <row r="195">
      <c s="17" r="F195"/>
    </row>
    <row r="196">
      <c s="17" r="F196"/>
    </row>
    <row r="197">
      <c s="17" r="F197"/>
    </row>
    <row r="198">
      <c s="17" r="F198"/>
    </row>
    <row r="199">
      <c s="17" r="F199"/>
    </row>
    <row r="200">
      <c s="17" r="F200"/>
    </row>
    <row r="201">
      <c s="17" r="F201"/>
    </row>
    <row r="202">
      <c s="17" r="F202"/>
    </row>
    <row r="203">
      <c s="17" r="F203"/>
    </row>
    <row r="204">
      <c s="17" r="F204"/>
    </row>
    <row r="205">
      <c s="17" r="F205"/>
    </row>
    <row r="206">
      <c s="17" r="F206"/>
    </row>
    <row r="207">
      <c s="17" r="F207"/>
    </row>
    <row r="208">
      <c s="17" r="F208"/>
    </row>
    <row r="209">
      <c s="17" r="F209"/>
    </row>
    <row r="210">
      <c s="17" r="F210"/>
    </row>
    <row r="211">
      <c s="17" r="F211"/>
    </row>
    <row r="212">
      <c s="17" r="F212"/>
    </row>
    <row r="213">
      <c s="17" r="F213"/>
    </row>
    <row r="214">
      <c s="17" r="F214"/>
    </row>
    <row r="215">
      <c s="17" r="F215"/>
    </row>
    <row r="216">
      <c s="17" r="F216"/>
    </row>
    <row r="217">
      <c s="17" r="F217"/>
    </row>
    <row r="218">
      <c s="17" r="F218"/>
    </row>
    <row r="219">
      <c s="17" r="F219"/>
    </row>
    <row r="220">
      <c s="17" r="F220"/>
    </row>
    <row r="221">
      <c s="17" r="F221"/>
    </row>
    <row r="222">
      <c s="17" r="F222"/>
    </row>
    <row r="223">
      <c s="17" r="F223"/>
    </row>
    <row r="224">
      <c s="17" r="F224"/>
    </row>
    <row r="225">
      <c s="17" r="F225"/>
    </row>
    <row r="226">
      <c s="17" r="F226"/>
    </row>
    <row r="227">
      <c s="17" r="F227"/>
    </row>
    <row r="228">
      <c s="17" r="F228"/>
    </row>
    <row r="229">
      <c s="17" r="F229"/>
    </row>
    <row r="230">
      <c s="17" r="F230"/>
    </row>
    <row r="231">
      <c s="17" r="F231"/>
    </row>
    <row r="232">
      <c s="17" r="F232"/>
    </row>
    <row r="233">
      <c s="17" r="F233"/>
    </row>
    <row r="234">
      <c s="17" r="F234"/>
    </row>
    <row r="235">
      <c s="17" r="F235"/>
    </row>
    <row r="236">
      <c s="17" r="F236"/>
    </row>
    <row r="237">
      <c s="17" r="F237"/>
    </row>
    <row r="238">
      <c s="17" r="F238"/>
    </row>
    <row r="239">
      <c s="17" r="F239"/>
    </row>
    <row r="240">
      <c s="17" r="F240"/>
    </row>
    <row r="241">
      <c s="17" r="F241"/>
    </row>
    <row r="242">
      <c s="17" r="F242"/>
    </row>
    <row r="243">
      <c s="17" r="F243"/>
    </row>
    <row r="244">
      <c s="17" r="F244"/>
    </row>
    <row r="245">
      <c s="17" r="F245"/>
    </row>
    <row r="246">
      <c s="17" r="F246"/>
    </row>
    <row r="247">
      <c s="17" r="F247"/>
    </row>
    <row r="248">
      <c s="17" r="F248"/>
    </row>
    <row r="249">
      <c s="17" r="F249"/>
    </row>
    <row r="250">
      <c s="17" r="F250"/>
    </row>
    <row r="251">
      <c s="17" r="F251"/>
    </row>
    <row r="252">
      <c s="17" r="F252"/>
    </row>
    <row r="253">
      <c s="17" r="F253"/>
    </row>
    <row r="254">
      <c s="17" r="F254"/>
    </row>
    <row r="255">
      <c s="17" r="F255"/>
    </row>
    <row r="256">
      <c s="17" r="F256"/>
    </row>
    <row r="257">
      <c s="17" r="F257"/>
    </row>
    <row r="258">
      <c s="17" r="F258"/>
    </row>
    <row r="259">
      <c s="17" r="F259"/>
    </row>
    <row r="260">
      <c s="17" r="F260"/>
    </row>
    <row r="261">
      <c s="17" r="F261"/>
    </row>
    <row r="262">
      <c s="17" r="F262"/>
    </row>
    <row r="263">
      <c s="17" r="F263"/>
    </row>
    <row r="264">
      <c s="17" r="F264"/>
    </row>
    <row r="265">
      <c s="17" r="F265"/>
    </row>
    <row r="266">
      <c s="17" r="F266"/>
    </row>
    <row r="267">
      <c s="17" r="F267"/>
    </row>
    <row r="268">
      <c s="17" r="F268"/>
    </row>
    <row r="269">
      <c s="17" r="F269"/>
    </row>
    <row r="270">
      <c s="17" r="F270"/>
    </row>
    <row r="271">
      <c s="17" r="F271"/>
    </row>
    <row r="272">
      <c s="17" r="F272"/>
    </row>
    <row r="273">
      <c s="17" r="F273"/>
    </row>
    <row r="274">
      <c s="17" r="F274"/>
    </row>
    <row r="275">
      <c s="17" r="F275"/>
    </row>
    <row r="276">
      <c s="17" r="F276"/>
    </row>
    <row r="277">
      <c s="17" r="F277"/>
    </row>
    <row r="278">
      <c s="17" r="F278"/>
    </row>
    <row r="279">
      <c s="17" r="F279"/>
    </row>
    <row r="280">
      <c s="17" r="F280"/>
    </row>
    <row r="281">
      <c s="17" r="F281"/>
    </row>
    <row r="282">
      <c s="17" r="F282"/>
    </row>
    <row r="283">
      <c s="17" r="F283"/>
    </row>
    <row r="284">
      <c s="17" r="F284"/>
    </row>
    <row r="285">
      <c s="17" r="F285"/>
    </row>
    <row r="286">
      <c s="17" r="F286"/>
    </row>
    <row r="287">
      <c s="17" r="F287"/>
    </row>
    <row r="288">
      <c s="17" r="F288"/>
    </row>
    <row r="289">
      <c s="17" r="F289"/>
    </row>
    <row r="290">
      <c s="17" r="F290"/>
    </row>
    <row r="291">
      <c s="17" r="F291"/>
    </row>
    <row r="292">
      <c s="17" r="F292"/>
    </row>
    <row r="293">
      <c s="17" r="F293"/>
    </row>
    <row r="294">
      <c s="17" r="F294"/>
    </row>
    <row r="295">
      <c s="17" r="F295"/>
    </row>
    <row r="296">
      <c s="17" r="F296"/>
    </row>
    <row r="297">
      <c s="17" r="F297"/>
    </row>
    <row r="298">
      <c s="17" r="F298"/>
    </row>
    <row r="299">
      <c s="17" r="F299"/>
    </row>
    <row r="300">
      <c s="17" r="F300"/>
    </row>
    <row r="301">
      <c s="17" r="F301"/>
    </row>
    <row r="302">
      <c s="17" r="F302"/>
    </row>
    <row r="303">
      <c s="17" r="F303"/>
    </row>
    <row r="304">
      <c s="17" r="F304"/>
    </row>
    <row r="305">
      <c s="17" r="F305"/>
    </row>
    <row r="306">
      <c s="17" r="F306"/>
    </row>
    <row r="307">
      <c s="17" r="F307"/>
    </row>
    <row r="308">
      <c s="17" r="F308"/>
    </row>
    <row r="309">
      <c s="17" r="F309"/>
    </row>
    <row r="310">
      <c s="17" r="F310"/>
    </row>
    <row r="311">
      <c s="17" r="F311"/>
    </row>
    <row r="312">
      <c s="17" r="F312"/>
    </row>
    <row r="313">
      <c s="17" r="F313"/>
    </row>
    <row r="314">
      <c s="17" r="F314"/>
    </row>
    <row r="315">
      <c s="17" r="F315"/>
    </row>
    <row r="316">
      <c s="17" r="F316"/>
    </row>
    <row r="317">
      <c s="17" r="F317"/>
    </row>
    <row r="318">
      <c s="17" r="F318"/>
    </row>
    <row r="319">
      <c s="17" r="F319"/>
    </row>
    <row r="320">
      <c s="17" r="F320"/>
    </row>
    <row r="321">
      <c s="17" r="F321"/>
    </row>
    <row r="322">
      <c s="17" r="F322"/>
    </row>
    <row r="323">
      <c s="17" r="F323"/>
    </row>
    <row r="324">
      <c s="17" r="F324"/>
    </row>
    <row r="325">
      <c s="17" r="F325"/>
    </row>
    <row r="326">
      <c s="17" r="F326"/>
    </row>
    <row r="327">
      <c s="17" r="F327"/>
    </row>
    <row r="328">
      <c s="17" r="F328"/>
    </row>
    <row r="329">
      <c s="17" r="F329"/>
    </row>
    <row r="330">
      <c s="17" r="F330"/>
    </row>
    <row r="331">
      <c s="17" r="F331"/>
    </row>
    <row r="332">
      <c s="17" r="F332"/>
    </row>
    <row r="333">
      <c s="17" r="F333"/>
    </row>
    <row r="334">
      <c s="17" r="F334"/>
    </row>
    <row r="335">
      <c s="17" r="F335"/>
    </row>
    <row r="336">
      <c s="17" r="F336"/>
    </row>
    <row r="337">
      <c s="17" r="F337"/>
    </row>
    <row r="338">
      <c s="17" r="F338"/>
    </row>
    <row r="339">
      <c s="17" r="F339"/>
    </row>
    <row r="340">
      <c s="17" r="F340"/>
    </row>
    <row r="341">
      <c s="17" r="F341"/>
    </row>
    <row r="342">
      <c s="17" r="F342"/>
    </row>
    <row r="343">
      <c s="17" r="F343"/>
    </row>
    <row r="344">
      <c s="17" r="F344"/>
    </row>
    <row r="345">
      <c s="17" r="F345"/>
    </row>
    <row r="346">
      <c s="17" r="F346"/>
    </row>
    <row r="347">
      <c s="17" r="F347"/>
    </row>
    <row r="348">
      <c s="17" r="F348"/>
    </row>
    <row r="349">
      <c s="17" r="F349"/>
    </row>
    <row r="350">
      <c s="17" r="F350"/>
    </row>
    <row r="351">
      <c s="17" r="F351"/>
    </row>
    <row r="352">
      <c s="17" r="F352"/>
    </row>
    <row r="353">
      <c s="17" r="F353"/>
    </row>
    <row r="354">
      <c s="17" r="F354"/>
    </row>
    <row r="355">
      <c s="17" r="F355"/>
    </row>
    <row r="356">
      <c s="17" r="F356"/>
    </row>
    <row r="357">
      <c s="17" r="F357"/>
    </row>
    <row r="358">
      <c s="17" r="F358"/>
    </row>
    <row r="359">
      <c s="17" r="F359"/>
    </row>
    <row r="360">
      <c s="17" r="F360"/>
    </row>
    <row r="361">
      <c s="17" r="F361"/>
    </row>
    <row r="362">
      <c s="17" r="F362"/>
    </row>
    <row r="363">
      <c s="17" r="F363"/>
    </row>
    <row r="364">
      <c s="17" r="F364"/>
    </row>
    <row r="365">
      <c s="17" r="F365"/>
    </row>
    <row r="366">
      <c s="17" r="F366"/>
    </row>
    <row r="367">
      <c s="17" r="F367"/>
    </row>
    <row r="368">
      <c s="17" r="F368"/>
    </row>
    <row r="369">
      <c s="17" r="F369"/>
    </row>
    <row r="370">
      <c s="17" r="F370"/>
    </row>
    <row r="371">
      <c s="17" r="F371"/>
    </row>
    <row r="372">
      <c s="17" r="F372"/>
    </row>
    <row r="373">
      <c s="17" r="F373"/>
    </row>
    <row r="374">
      <c s="17" r="F374"/>
    </row>
    <row r="375">
      <c s="17" r="F375"/>
    </row>
    <row r="376">
      <c s="17" r="F376"/>
    </row>
    <row r="377">
      <c s="17" r="F377"/>
    </row>
    <row r="378">
      <c s="17" r="F378"/>
    </row>
    <row r="379">
      <c s="17" r="F379"/>
    </row>
    <row r="380">
      <c s="17" r="F380"/>
    </row>
    <row r="381">
      <c s="17" r="F381"/>
    </row>
    <row r="382">
      <c s="17" r="F382"/>
    </row>
    <row r="383">
      <c s="17" r="F383"/>
    </row>
    <row r="384">
      <c s="17" r="F384"/>
    </row>
    <row r="385">
      <c s="17" r="F385"/>
    </row>
    <row r="386">
      <c s="17" r="F386"/>
    </row>
    <row r="387">
      <c s="17" r="F387"/>
    </row>
    <row r="388">
      <c s="17" r="F388"/>
    </row>
    <row r="389">
      <c s="17" r="F389"/>
    </row>
    <row r="390">
      <c s="17" r="F390"/>
    </row>
    <row r="391">
      <c s="17" r="F391"/>
    </row>
    <row r="392">
      <c s="17" r="F392"/>
    </row>
    <row r="393">
      <c s="17" r="F393"/>
    </row>
    <row r="394">
      <c s="17" r="F394"/>
    </row>
    <row r="395">
      <c s="17" r="F395"/>
    </row>
    <row r="396">
      <c s="17" r="F396"/>
    </row>
    <row r="397">
      <c s="17" r="F397"/>
    </row>
    <row r="398">
      <c s="17" r="F398"/>
    </row>
    <row r="399">
      <c s="17" r="F399"/>
    </row>
    <row r="400">
      <c s="17" r="F400"/>
    </row>
    <row r="401">
      <c s="17" r="F401"/>
    </row>
    <row r="402">
      <c s="17" r="F402"/>
    </row>
    <row r="403">
      <c s="17" r="F403"/>
    </row>
    <row r="404">
      <c s="17" r="F404"/>
    </row>
    <row r="405">
      <c s="17" r="F405"/>
    </row>
    <row r="406">
      <c s="17" r="F406"/>
    </row>
    <row r="407">
      <c s="17" r="F407"/>
    </row>
    <row r="408">
      <c s="17" r="F408"/>
    </row>
    <row r="409">
      <c s="17" r="F409"/>
    </row>
    <row r="410">
      <c s="17" r="F410"/>
    </row>
    <row r="411">
      <c s="17" r="F411"/>
    </row>
    <row r="412">
      <c s="17" r="F412"/>
    </row>
    <row r="413">
      <c s="17" r="F413"/>
    </row>
    <row r="414">
      <c s="17" r="F414"/>
    </row>
    <row r="415">
      <c s="17" r="F415"/>
    </row>
    <row r="416">
      <c s="17" r="F416"/>
    </row>
    <row r="417">
      <c s="17" r="F417"/>
    </row>
    <row r="418">
      <c s="17" r="F418"/>
    </row>
    <row r="419">
      <c s="17" r="F419"/>
    </row>
    <row r="420">
      <c s="17" r="F420"/>
    </row>
    <row r="421">
      <c s="17" r="F421"/>
    </row>
    <row r="422">
      <c s="17" r="F422"/>
    </row>
    <row r="423">
      <c s="17" r="F423"/>
    </row>
    <row r="424">
      <c s="17" r="F424"/>
    </row>
    <row r="425">
      <c s="17" r="F425"/>
    </row>
    <row r="426">
      <c s="17" r="F426"/>
    </row>
    <row r="427">
      <c s="17" r="F427"/>
    </row>
    <row r="428">
      <c s="17" r="F428"/>
    </row>
    <row r="429">
      <c s="17" r="F429"/>
    </row>
    <row r="430">
      <c s="17" r="F430"/>
    </row>
    <row r="431">
      <c s="17" r="F431"/>
    </row>
    <row r="432">
      <c s="17" r="F432"/>
    </row>
    <row r="433">
      <c s="17" r="F433"/>
    </row>
    <row r="434">
      <c s="17" r="F434"/>
    </row>
    <row r="435">
      <c s="17" r="F435"/>
    </row>
    <row r="436">
      <c s="17" r="F436"/>
    </row>
    <row r="437">
      <c s="17" r="F437"/>
    </row>
    <row r="438">
      <c s="17" r="F438"/>
    </row>
    <row r="439">
      <c s="17" r="F439"/>
    </row>
    <row r="440">
      <c s="17" r="F440"/>
    </row>
    <row r="441">
      <c s="17" r="F441"/>
    </row>
    <row r="442">
      <c s="17" r="F442"/>
    </row>
    <row r="443">
      <c s="17" r="F443"/>
    </row>
    <row r="444">
      <c s="17" r="F444"/>
    </row>
    <row r="445">
      <c s="17" r="F445"/>
    </row>
    <row r="446">
      <c s="17" r="F446"/>
    </row>
    <row r="447">
      <c s="17" r="F447"/>
    </row>
    <row r="448">
      <c s="17" r="F448"/>
    </row>
    <row r="449">
      <c s="17" r="F449"/>
    </row>
    <row r="450">
      <c s="17" r="F450"/>
    </row>
    <row r="451">
      <c s="17" r="F451"/>
    </row>
    <row r="452">
      <c s="17" r="F452"/>
    </row>
    <row r="453">
      <c s="17" r="F453"/>
    </row>
    <row r="454">
      <c s="17" r="F454"/>
    </row>
    <row r="455">
      <c s="17" r="F455"/>
    </row>
    <row r="456">
      <c s="17" r="F456"/>
    </row>
    <row r="457">
      <c s="17" r="F457"/>
    </row>
    <row r="458">
      <c s="17" r="F458"/>
    </row>
    <row r="459">
      <c s="17" r="F459"/>
    </row>
    <row r="460">
      <c s="17" r="F460"/>
    </row>
    <row r="461">
      <c s="17" r="F461"/>
    </row>
    <row r="462">
      <c s="17" r="F462"/>
    </row>
    <row r="463">
      <c s="17" r="F463"/>
    </row>
    <row r="464">
      <c s="17" r="F464"/>
    </row>
    <row r="465">
      <c s="17" r="F465"/>
    </row>
    <row r="466">
      <c s="17" r="F466"/>
    </row>
    <row r="467">
      <c s="17" r="F467"/>
    </row>
    <row r="468">
      <c s="17" r="F468"/>
    </row>
    <row r="469">
      <c s="17" r="F469"/>
    </row>
    <row r="470">
      <c s="17" r="F470"/>
    </row>
    <row r="471">
      <c s="17" r="F471"/>
    </row>
    <row r="472">
      <c s="17" r="F472"/>
    </row>
    <row r="473">
      <c s="17" r="F473"/>
    </row>
    <row r="474">
      <c s="17" r="F474"/>
    </row>
    <row r="475">
      <c s="17" r="F475"/>
    </row>
    <row r="476">
      <c s="17" r="F476"/>
    </row>
    <row r="477">
      <c s="17" r="F477"/>
    </row>
    <row r="478">
      <c s="17" r="F478"/>
    </row>
    <row r="479">
      <c s="17" r="F479"/>
    </row>
    <row r="480">
      <c s="17" r="F480"/>
    </row>
    <row r="481">
      <c s="17" r="F481"/>
    </row>
    <row r="482">
      <c s="17" r="F482"/>
    </row>
    <row r="483">
      <c s="17" r="F483"/>
    </row>
    <row r="484">
      <c s="17" r="F484"/>
    </row>
    <row r="485">
      <c s="17" r="F485"/>
    </row>
    <row r="486">
      <c s="17" r="F486"/>
    </row>
    <row r="487">
      <c s="17" r="F487"/>
    </row>
    <row r="488">
      <c s="17" r="F488"/>
    </row>
    <row r="489">
      <c s="17" r="F489"/>
    </row>
    <row r="490">
      <c s="17" r="F490"/>
    </row>
    <row r="491">
      <c s="17" r="F491"/>
    </row>
    <row r="492">
      <c s="17" r="F492"/>
    </row>
    <row r="493">
      <c s="17" r="F493"/>
    </row>
    <row r="494">
      <c s="17" r="F494"/>
    </row>
    <row r="495">
      <c s="17" r="F495"/>
    </row>
    <row r="496">
      <c s="17" r="F496"/>
    </row>
    <row r="497">
      <c s="17" r="F497"/>
    </row>
    <row r="498">
      <c s="17" r="F498"/>
    </row>
    <row r="499">
      <c s="17" r="F499"/>
    </row>
    <row r="500">
      <c s="17" r="F500"/>
    </row>
    <row r="501">
      <c s="17" r="F501"/>
    </row>
    <row r="502">
      <c s="17" r="F502"/>
    </row>
    <row r="503">
      <c s="17" r="F503"/>
    </row>
    <row r="504">
      <c s="17" r="F504"/>
    </row>
    <row r="505">
      <c s="17" r="F505"/>
    </row>
    <row r="506">
      <c s="17" r="F506"/>
    </row>
    <row r="507">
      <c s="17" r="F507"/>
    </row>
    <row r="508">
      <c s="17" r="F508"/>
    </row>
    <row r="509">
      <c s="17" r="F509"/>
    </row>
    <row r="510">
      <c s="17" r="F510"/>
    </row>
    <row r="511">
      <c s="17" r="F511"/>
    </row>
    <row r="512">
      <c s="17" r="F512"/>
    </row>
    <row r="513">
      <c s="17" r="F513"/>
    </row>
    <row r="514">
      <c s="17" r="F514"/>
    </row>
    <row r="515">
      <c s="17" r="F515"/>
    </row>
    <row r="516">
      <c s="17" r="F516"/>
    </row>
    <row r="517">
      <c s="17" r="F517"/>
    </row>
    <row r="518">
      <c s="17" r="F518"/>
    </row>
    <row r="519">
      <c s="17" r="F519"/>
    </row>
    <row r="520">
      <c s="17" r="F520"/>
    </row>
    <row r="521">
      <c s="17" r="F521"/>
    </row>
    <row r="522">
      <c s="17" r="F522"/>
    </row>
    <row r="523">
      <c s="17" r="F523"/>
    </row>
    <row r="524">
      <c s="17" r="F524"/>
    </row>
    <row r="525">
      <c s="17" r="F525"/>
    </row>
    <row r="526">
      <c s="17" r="F526"/>
    </row>
    <row r="527">
      <c s="17" r="F527"/>
    </row>
    <row r="528">
      <c s="17" r="F528"/>
    </row>
    <row r="529">
      <c s="17" r="F529"/>
    </row>
    <row r="530">
      <c s="17" r="F530"/>
    </row>
    <row r="531">
      <c s="17" r="F531"/>
    </row>
    <row r="532">
      <c s="17" r="F532"/>
    </row>
    <row r="533">
      <c s="17" r="F533"/>
    </row>
    <row r="534">
      <c s="17" r="F534"/>
    </row>
    <row r="535">
      <c s="17" r="F535"/>
    </row>
    <row r="536">
      <c s="17" r="F536"/>
    </row>
    <row r="537">
      <c s="17" r="F537"/>
    </row>
    <row r="538">
      <c s="17" r="F538"/>
    </row>
    <row r="539">
      <c s="17" r="F539"/>
    </row>
    <row r="540">
      <c s="17" r="F540"/>
    </row>
    <row r="541">
      <c s="17" r="F541"/>
    </row>
    <row r="542">
      <c s="17" r="F542"/>
    </row>
    <row r="543">
      <c s="17" r="F543"/>
    </row>
    <row r="544">
      <c s="17" r="F544"/>
    </row>
    <row r="545">
      <c s="17" r="F545"/>
    </row>
    <row r="546">
      <c s="17" r="F546"/>
    </row>
    <row r="547">
      <c s="17" r="F547"/>
    </row>
    <row r="548">
      <c s="17" r="F548"/>
    </row>
    <row r="549">
      <c s="17" r="F549"/>
    </row>
    <row r="550">
      <c s="17" r="F550"/>
    </row>
    <row r="551">
      <c s="17" r="F551"/>
    </row>
    <row r="552">
      <c s="17" r="F552"/>
    </row>
    <row r="553">
      <c s="17" r="F553"/>
    </row>
    <row r="554">
      <c s="17" r="F554"/>
    </row>
    <row r="555">
      <c s="17" r="F555"/>
    </row>
    <row r="556">
      <c s="17" r="F556"/>
    </row>
    <row r="557">
      <c s="17" r="F557"/>
    </row>
    <row r="558">
      <c s="17" r="F558"/>
    </row>
    <row r="559">
      <c s="17" r="F559"/>
    </row>
    <row r="560">
      <c s="17" r="F560"/>
    </row>
    <row r="561">
      <c s="17" r="F561"/>
    </row>
    <row r="562">
      <c s="17" r="F562"/>
    </row>
    <row r="563">
      <c s="17" r="F563"/>
    </row>
    <row r="564">
      <c s="17" r="F564"/>
    </row>
    <row r="565">
      <c s="17" r="F565"/>
    </row>
    <row r="566">
      <c s="17" r="F566"/>
    </row>
    <row r="567">
      <c s="17" r="F567"/>
    </row>
    <row r="568">
      <c s="17" r="F568"/>
    </row>
    <row r="569">
      <c s="17" r="F569"/>
    </row>
    <row r="570">
      <c s="17" r="F570"/>
    </row>
    <row r="571">
      <c s="17" r="F571"/>
    </row>
    <row r="572">
      <c s="17" r="F572"/>
    </row>
    <row r="573">
      <c s="17" r="F573"/>
    </row>
    <row r="574">
      <c s="17" r="F574"/>
    </row>
    <row r="575">
      <c s="17" r="F575"/>
    </row>
    <row r="576">
      <c s="17" r="F576"/>
    </row>
    <row r="577">
      <c s="17" r="F577"/>
    </row>
    <row r="578">
      <c s="17" r="F578"/>
    </row>
    <row r="579">
      <c s="17" r="F579"/>
    </row>
    <row r="580">
      <c s="17" r="F580"/>
    </row>
    <row r="581">
      <c s="17" r="F581"/>
    </row>
    <row r="582">
      <c s="17" r="F582"/>
    </row>
    <row r="583">
      <c s="17" r="F583"/>
    </row>
    <row r="584">
      <c s="17" r="F584"/>
    </row>
    <row r="585">
      <c s="17" r="F585"/>
    </row>
    <row r="586">
      <c s="17" r="F586"/>
    </row>
    <row r="587">
      <c s="17" r="F587"/>
    </row>
    <row r="588">
      <c s="17" r="F588"/>
    </row>
    <row r="589">
      <c s="17" r="F589"/>
    </row>
    <row r="590">
      <c s="17" r="F590"/>
    </row>
    <row r="591">
      <c s="17" r="F591"/>
    </row>
    <row r="592">
      <c s="17" r="F592"/>
    </row>
    <row r="593">
      <c s="17" r="F593"/>
    </row>
    <row r="594">
      <c s="17" r="F594"/>
    </row>
    <row r="595">
      <c s="17" r="F595"/>
    </row>
    <row r="596">
      <c s="17" r="F596"/>
    </row>
    <row r="597">
      <c s="17" r="F597"/>
    </row>
    <row r="598">
      <c s="17" r="F598"/>
    </row>
    <row r="599">
      <c s="17" r="F599"/>
    </row>
    <row r="600">
      <c s="17" r="F600"/>
    </row>
    <row r="601">
      <c s="17" r="F601"/>
    </row>
    <row r="602">
      <c s="17" r="F602"/>
    </row>
    <row r="603">
      <c s="17" r="F603"/>
    </row>
    <row r="604">
      <c s="17" r="F604"/>
    </row>
    <row r="605">
      <c s="17" r="F605"/>
    </row>
    <row r="606">
      <c s="17" r="F606"/>
    </row>
    <row r="607">
      <c s="17" r="F607"/>
    </row>
    <row r="608">
      <c s="17" r="F608"/>
    </row>
    <row r="609">
      <c s="17" r="F609"/>
    </row>
    <row r="610">
      <c s="17" r="F610"/>
    </row>
    <row r="611">
      <c s="17" r="F611"/>
    </row>
    <row r="612">
      <c s="17" r="F612"/>
    </row>
    <row r="613">
      <c s="17" r="F613"/>
    </row>
    <row r="614">
      <c s="17" r="F614"/>
    </row>
    <row r="615">
      <c s="17" r="F615"/>
    </row>
    <row r="616">
      <c s="17" r="F616"/>
    </row>
    <row r="617">
      <c s="17" r="F617"/>
    </row>
    <row r="618">
      <c s="17" r="F618"/>
    </row>
    <row r="619">
      <c s="17" r="F619"/>
    </row>
    <row r="620">
      <c s="17" r="F620"/>
    </row>
    <row r="621">
      <c s="17" r="F621"/>
    </row>
    <row r="622">
      <c s="17" r="F622"/>
    </row>
    <row r="623">
      <c s="17" r="F623"/>
    </row>
    <row r="624">
      <c s="17" r="F624"/>
    </row>
    <row r="625">
      <c s="17" r="F625"/>
    </row>
    <row r="626">
      <c s="17" r="F626"/>
    </row>
    <row r="627">
      <c s="17" r="F627"/>
    </row>
    <row r="628">
      <c s="17" r="F628"/>
    </row>
    <row r="629">
      <c s="17" r="F629"/>
    </row>
    <row r="630">
      <c s="17" r="F630"/>
    </row>
    <row r="631">
      <c s="17" r="F631"/>
    </row>
    <row r="632">
      <c s="17" r="F632"/>
    </row>
    <row r="633">
      <c s="17" r="F633"/>
    </row>
    <row r="634">
      <c s="17" r="F634"/>
    </row>
    <row r="635">
      <c s="17" r="F635"/>
    </row>
    <row r="636">
      <c s="17" r="F636"/>
    </row>
    <row r="637">
      <c s="17" r="F637"/>
    </row>
    <row r="638">
      <c s="17" r="F638"/>
    </row>
    <row r="639">
      <c s="17" r="F639"/>
    </row>
    <row r="640">
      <c s="17" r="F640"/>
    </row>
    <row r="641">
      <c s="17" r="F641"/>
    </row>
    <row r="642">
      <c s="17" r="F642"/>
    </row>
    <row r="643">
      <c s="17" r="F643"/>
    </row>
    <row r="644">
      <c s="17" r="F644"/>
    </row>
    <row r="645">
      <c s="17" r="F645"/>
    </row>
    <row r="646">
      <c s="17" r="F646"/>
    </row>
    <row r="647">
      <c s="17" r="F647"/>
    </row>
    <row r="648">
      <c s="17" r="F648"/>
    </row>
    <row r="649">
      <c s="17" r="F649"/>
    </row>
    <row r="650">
      <c s="17" r="F650"/>
    </row>
    <row r="651">
      <c s="17" r="F651"/>
    </row>
    <row r="652">
      <c s="17" r="F652"/>
    </row>
    <row r="653">
      <c s="17" r="F653"/>
    </row>
    <row r="654">
      <c s="17" r="F654"/>
    </row>
    <row r="655">
      <c s="17" r="F655"/>
    </row>
    <row r="656">
      <c s="17" r="F656"/>
    </row>
    <row r="657">
      <c s="17" r="F657"/>
    </row>
    <row r="658">
      <c s="17" r="F658"/>
    </row>
    <row r="659">
      <c s="17" r="F659"/>
    </row>
    <row r="660">
      <c s="17" r="F660"/>
    </row>
    <row r="661">
      <c s="17" r="F661"/>
    </row>
    <row r="662">
      <c s="17" r="F662"/>
    </row>
    <row r="663">
      <c s="17" r="F663"/>
    </row>
    <row r="664">
      <c s="17" r="F664"/>
    </row>
    <row r="665">
      <c s="17" r="F665"/>
    </row>
    <row r="666">
      <c s="17" r="F666"/>
    </row>
    <row r="667">
      <c s="17" r="F667"/>
    </row>
    <row r="668">
      <c s="17" r="F668"/>
    </row>
    <row r="669">
      <c s="17" r="F669"/>
    </row>
    <row r="670">
      <c s="17" r="F670"/>
    </row>
    <row r="671">
      <c s="17" r="F671"/>
    </row>
    <row r="672">
      <c s="17" r="F672"/>
    </row>
    <row r="673">
      <c s="17" r="F673"/>
    </row>
    <row r="674">
      <c s="17" r="F674"/>
    </row>
    <row r="675">
      <c s="17" r="F675"/>
    </row>
    <row r="676">
      <c s="17" r="F676"/>
    </row>
    <row r="677">
      <c s="17" r="F677"/>
    </row>
    <row r="678">
      <c s="17" r="F678"/>
    </row>
    <row r="679">
      <c s="17" r="F679"/>
    </row>
    <row r="680">
      <c s="17" r="F680"/>
    </row>
    <row r="681">
      <c s="17" r="F681"/>
    </row>
    <row r="682">
      <c s="17" r="F682"/>
    </row>
    <row r="683">
      <c s="17" r="F683"/>
    </row>
    <row r="684">
      <c s="17" r="F684"/>
    </row>
    <row r="685">
      <c s="17" r="F685"/>
    </row>
    <row r="686">
      <c s="17" r="F686"/>
    </row>
    <row r="687">
      <c s="17" r="F687"/>
    </row>
    <row r="688">
      <c s="17" r="F688"/>
    </row>
    <row r="689">
      <c s="17" r="F689"/>
    </row>
    <row r="690">
      <c s="17" r="F690"/>
    </row>
    <row r="691">
      <c s="17" r="F691"/>
    </row>
    <row r="692">
      <c s="17" r="F692"/>
    </row>
    <row r="693">
      <c s="17" r="F693"/>
    </row>
    <row r="694">
      <c s="17" r="F694"/>
    </row>
    <row r="695">
      <c s="17" r="F695"/>
    </row>
    <row r="696">
      <c s="17" r="F696"/>
    </row>
    <row r="697">
      <c s="17" r="F697"/>
    </row>
    <row r="698">
      <c s="17" r="F698"/>
    </row>
    <row r="699">
      <c s="17" r="F699"/>
    </row>
    <row r="700">
      <c s="17" r="F700"/>
    </row>
    <row r="701">
      <c s="17" r="F701"/>
    </row>
    <row r="702">
      <c s="17" r="F702"/>
    </row>
    <row r="703">
      <c s="17" r="F703"/>
    </row>
    <row r="704">
      <c s="17" r="F704"/>
    </row>
    <row r="705">
      <c s="17" r="F705"/>
    </row>
    <row r="706">
      <c s="17" r="F706"/>
    </row>
    <row r="707">
      <c s="17" r="F707"/>
    </row>
    <row r="708">
      <c s="17" r="F708"/>
    </row>
    <row r="709">
      <c s="17" r="F709"/>
    </row>
    <row r="710">
      <c s="17" r="F710"/>
    </row>
    <row r="711">
      <c s="17" r="F711"/>
    </row>
    <row r="712">
      <c s="17" r="F712"/>
    </row>
    <row r="713">
      <c s="17" r="F713"/>
    </row>
    <row r="714">
      <c s="17" r="F714"/>
    </row>
    <row r="715">
      <c s="17" r="F715"/>
    </row>
    <row r="716">
      <c s="17" r="F716"/>
    </row>
    <row r="717">
      <c s="17" r="F717"/>
    </row>
    <row r="718">
      <c s="17" r="F718"/>
    </row>
    <row r="719">
      <c s="17" r="F719"/>
    </row>
    <row r="720">
      <c s="17" r="F720"/>
    </row>
    <row r="721">
      <c s="17" r="F721"/>
    </row>
    <row r="722">
      <c s="17" r="F722"/>
    </row>
    <row r="723">
      <c s="17" r="F723"/>
    </row>
    <row r="724">
      <c s="17" r="F724"/>
    </row>
    <row r="725">
      <c s="17" r="F725"/>
    </row>
    <row r="726">
      <c s="17" r="F726"/>
    </row>
    <row r="727">
      <c s="17" r="F727"/>
    </row>
    <row r="728">
      <c s="17" r="F728"/>
    </row>
    <row r="729">
      <c s="17" r="F729"/>
    </row>
    <row r="730">
      <c s="17" r="F730"/>
    </row>
    <row r="731">
      <c s="17" r="F731"/>
    </row>
    <row r="732">
      <c s="17" r="F732"/>
    </row>
    <row r="733">
      <c s="17" r="F733"/>
    </row>
    <row r="734">
      <c s="17" r="F734"/>
    </row>
    <row r="735">
      <c s="17" r="F735"/>
    </row>
    <row r="736">
      <c s="17" r="F736"/>
    </row>
    <row r="737">
      <c s="17" r="F737"/>
    </row>
    <row r="738">
      <c s="17" r="F738"/>
    </row>
    <row r="739">
      <c s="17" r="F739"/>
    </row>
    <row r="740">
      <c s="17" r="F740"/>
    </row>
    <row r="741">
      <c s="17" r="F741"/>
    </row>
    <row r="742">
      <c s="17" r="F742"/>
    </row>
    <row r="743">
      <c s="17" r="F743"/>
    </row>
    <row r="744">
      <c s="17" r="F744"/>
    </row>
    <row r="745">
      <c s="17" r="F745"/>
    </row>
    <row r="746">
      <c s="17" r="F746"/>
    </row>
    <row r="747">
      <c s="17" r="F747"/>
    </row>
    <row r="748">
      <c s="17" r="F748"/>
    </row>
    <row r="749">
      <c s="17" r="F749"/>
    </row>
    <row r="750">
      <c s="17" r="F750"/>
    </row>
    <row r="751">
      <c s="17" r="F751"/>
    </row>
    <row r="752">
      <c s="17" r="F752"/>
    </row>
    <row r="753">
      <c s="17" r="F753"/>
    </row>
    <row r="754">
      <c s="17" r="F754"/>
    </row>
    <row r="755">
      <c s="17" r="F755"/>
    </row>
    <row r="756">
      <c s="17" r="F756"/>
    </row>
    <row r="757">
      <c s="17" r="F757"/>
    </row>
    <row r="758">
      <c s="17" r="F758"/>
    </row>
    <row r="759">
      <c s="17" r="F759"/>
    </row>
    <row r="760">
      <c s="17" r="F760"/>
    </row>
    <row r="761">
      <c s="17" r="F761"/>
    </row>
    <row r="762">
      <c s="17" r="F762"/>
    </row>
    <row r="763">
      <c s="17" r="F763"/>
    </row>
    <row r="764">
      <c s="17" r="F764"/>
    </row>
    <row r="765">
      <c s="17" r="F765"/>
    </row>
    <row r="766">
      <c s="17" r="F766"/>
    </row>
    <row r="767">
      <c s="17" r="F767"/>
    </row>
    <row r="768">
      <c s="17" r="F768"/>
    </row>
    <row r="769">
      <c s="17" r="F769"/>
    </row>
    <row r="770">
      <c s="17" r="F770"/>
    </row>
    <row r="771">
      <c s="17" r="F771"/>
    </row>
    <row r="772">
      <c s="17" r="F772"/>
    </row>
    <row r="773">
      <c s="17" r="F773"/>
    </row>
    <row r="774">
      <c s="17" r="F774"/>
    </row>
    <row r="775">
      <c s="17" r="F775"/>
    </row>
    <row r="776">
      <c s="17" r="F776"/>
    </row>
    <row r="777">
      <c s="17" r="F777"/>
    </row>
    <row r="778">
      <c s="17" r="F778"/>
    </row>
    <row r="779">
      <c s="17" r="F779"/>
    </row>
    <row r="780">
      <c s="17" r="F780"/>
    </row>
    <row r="781">
      <c s="17" r="F781"/>
    </row>
    <row r="782">
      <c s="17" r="F782"/>
    </row>
    <row r="783">
      <c s="17" r="F783"/>
    </row>
    <row r="784">
      <c s="17" r="F784"/>
    </row>
    <row r="785">
      <c s="17" r="F785"/>
    </row>
    <row r="786">
      <c s="17" r="F786"/>
    </row>
    <row r="787">
      <c s="17" r="F787"/>
    </row>
    <row r="788">
      <c s="17" r="F788"/>
    </row>
    <row r="789">
      <c s="17" r="F789"/>
    </row>
    <row r="790">
      <c s="17" r="F790"/>
    </row>
    <row r="791">
      <c s="17" r="F791"/>
    </row>
    <row r="792">
      <c s="17" r="F792"/>
    </row>
    <row r="793">
      <c s="17" r="F793"/>
    </row>
    <row r="794">
      <c s="17" r="F794"/>
    </row>
    <row r="795">
      <c s="17" r="F795"/>
    </row>
    <row r="796">
      <c s="17" r="F796"/>
    </row>
    <row r="797">
      <c s="17" r="F797"/>
    </row>
    <row r="798">
      <c s="17" r="F798"/>
    </row>
    <row r="799">
      <c s="17" r="F799"/>
    </row>
    <row r="800">
      <c s="17" r="F800"/>
    </row>
    <row r="801">
      <c s="17" r="F801"/>
    </row>
    <row r="802">
      <c s="17" r="F802"/>
    </row>
    <row r="803">
      <c s="17" r="F803"/>
    </row>
    <row r="804">
      <c s="17" r="F804"/>
    </row>
    <row r="805">
      <c s="17" r="F805"/>
    </row>
    <row r="806">
      <c s="17" r="F806"/>
    </row>
    <row r="807">
      <c s="17" r="F807"/>
    </row>
    <row r="808">
      <c s="17" r="F808"/>
    </row>
    <row r="809">
      <c s="17" r="F809"/>
    </row>
    <row r="810">
      <c s="17" r="F810"/>
    </row>
    <row r="811">
      <c s="17" r="F811"/>
    </row>
    <row r="812">
      <c s="17" r="F812"/>
    </row>
    <row r="813">
      <c s="17" r="F813"/>
    </row>
    <row r="814">
      <c s="17" r="F814"/>
    </row>
    <row r="815">
      <c s="17" r="F815"/>
    </row>
    <row r="816">
      <c s="17" r="F816"/>
    </row>
    <row r="817">
      <c s="17" r="F817"/>
    </row>
    <row r="818">
      <c s="17" r="F818"/>
    </row>
    <row r="819">
      <c s="17" r="F819"/>
    </row>
    <row r="820">
      <c s="17" r="F820"/>
    </row>
    <row r="821">
      <c s="17" r="F821"/>
    </row>
    <row r="822">
      <c s="17" r="F822"/>
    </row>
    <row r="823">
      <c s="17" r="F823"/>
    </row>
    <row r="824">
      <c s="17" r="F824"/>
    </row>
    <row r="825">
      <c s="17" r="F825"/>
    </row>
    <row r="826">
      <c s="17" r="F826"/>
    </row>
    <row r="827">
      <c s="17" r="F827"/>
    </row>
    <row r="828">
      <c s="17" r="F828"/>
    </row>
    <row r="829">
      <c s="17" r="F829"/>
    </row>
    <row r="830">
      <c s="17" r="F830"/>
    </row>
    <row r="831">
      <c s="17" r="F831"/>
    </row>
    <row r="832">
      <c s="17" r="F832"/>
    </row>
    <row r="833">
      <c s="17" r="F833"/>
    </row>
    <row r="834">
      <c s="17" r="F834"/>
    </row>
    <row r="835">
      <c s="17" r="F835"/>
    </row>
    <row r="836">
      <c s="17" r="F836"/>
    </row>
    <row r="837">
      <c s="17" r="F837"/>
    </row>
    <row r="838">
      <c s="17" r="F838"/>
    </row>
    <row r="839">
      <c s="17" r="F839"/>
    </row>
    <row r="840">
      <c s="17" r="F840"/>
    </row>
    <row r="841">
      <c s="17" r="F841"/>
    </row>
    <row r="842">
      <c s="17" r="F842"/>
    </row>
    <row r="843">
      <c s="17" r="F843"/>
    </row>
    <row r="844">
      <c s="17" r="F844"/>
    </row>
    <row r="845">
      <c s="17" r="F845"/>
    </row>
    <row r="846">
      <c s="17" r="F846"/>
    </row>
    <row r="847">
      <c s="17" r="F847"/>
    </row>
    <row r="848">
      <c s="17" r="F848"/>
    </row>
    <row r="849">
      <c s="17" r="F849"/>
    </row>
    <row r="850">
      <c s="17" r="F850"/>
    </row>
    <row r="851">
      <c s="17" r="F851"/>
    </row>
    <row r="852">
      <c s="17" r="F852"/>
    </row>
    <row r="853">
      <c s="17" r="F853"/>
    </row>
    <row r="854">
      <c s="17" r="F854"/>
    </row>
    <row r="855">
      <c s="17" r="F855"/>
    </row>
    <row r="856">
      <c s="17" r="F856"/>
    </row>
    <row r="857">
      <c s="17" r="F857"/>
    </row>
    <row r="858">
      <c s="17" r="F858"/>
    </row>
    <row r="859">
      <c s="17" r="F859"/>
    </row>
    <row r="860">
      <c s="17" r="F860"/>
    </row>
    <row r="861">
      <c s="17" r="F861"/>
    </row>
    <row r="862">
      <c s="17" r="F862"/>
    </row>
    <row r="863">
      <c s="17" r="F863"/>
    </row>
    <row r="864">
      <c s="17" r="F864"/>
    </row>
    <row r="865">
      <c s="17" r="F865"/>
    </row>
    <row r="866">
      <c s="17" r="F866"/>
    </row>
    <row r="867">
      <c s="17" r="F867"/>
    </row>
    <row r="868">
      <c s="17" r="F868"/>
    </row>
    <row r="869">
      <c s="17" r="F869"/>
    </row>
    <row r="870">
      <c s="17" r="F870"/>
    </row>
    <row r="871">
      <c s="17" r="F871"/>
    </row>
    <row r="872">
      <c s="17" r="F872"/>
    </row>
    <row r="873">
      <c s="17" r="F873"/>
    </row>
    <row r="874">
      <c s="17" r="F874"/>
    </row>
    <row r="875">
      <c s="17" r="F875"/>
    </row>
    <row r="876">
      <c s="17" r="F876"/>
    </row>
    <row r="877">
      <c s="17" r="F877"/>
    </row>
    <row r="878">
      <c s="17" r="F878"/>
    </row>
    <row r="879">
      <c s="17" r="F879"/>
    </row>
    <row r="880">
      <c s="17" r="F880"/>
    </row>
    <row r="881">
      <c s="17" r="F881"/>
    </row>
    <row r="882">
      <c s="17" r="F882"/>
    </row>
    <row r="883">
      <c s="17" r="F883"/>
    </row>
    <row r="884">
      <c s="17" r="F884"/>
    </row>
    <row r="885">
      <c s="17" r="F885"/>
    </row>
    <row r="886">
      <c s="17" r="F886"/>
    </row>
    <row r="887">
      <c s="17" r="F887"/>
    </row>
    <row r="888">
      <c s="17" r="F888"/>
    </row>
    <row r="889">
      <c s="17" r="F889"/>
    </row>
    <row r="890">
      <c s="17" r="F890"/>
    </row>
    <row r="891">
      <c s="17" r="F891"/>
    </row>
    <row r="892">
      <c s="17" r="F892"/>
    </row>
    <row r="893">
      <c s="17" r="F893"/>
    </row>
    <row r="894">
      <c s="17" r="F894"/>
    </row>
    <row r="895">
      <c s="17" r="F895"/>
    </row>
    <row r="896">
      <c s="17" r="F896"/>
    </row>
    <row r="897">
      <c s="17" r="F897"/>
    </row>
    <row r="898">
      <c s="17" r="F898"/>
    </row>
    <row r="899">
      <c s="17" r="F899"/>
    </row>
    <row r="900">
      <c s="17" r="F900"/>
    </row>
    <row r="901">
      <c s="17" r="F901"/>
    </row>
    <row r="902">
      <c s="17" r="F902"/>
    </row>
    <row r="903">
      <c s="17" r="F903"/>
    </row>
    <row r="904">
      <c s="17" r="F904"/>
    </row>
    <row r="905">
      <c s="17" r="F905"/>
    </row>
    <row r="906">
      <c s="17" r="F906"/>
    </row>
    <row r="907">
      <c s="17" r="F907"/>
    </row>
    <row r="908">
      <c s="17" r="F908"/>
    </row>
    <row r="909">
      <c s="17" r="F909"/>
    </row>
    <row r="910">
      <c s="17" r="F910"/>
    </row>
    <row r="911">
      <c s="17" r="F911"/>
    </row>
    <row r="912">
      <c s="17" r="F912"/>
    </row>
    <row r="913">
      <c s="17" r="F913"/>
    </row>
    <row r="914">
      <c s="17" r="F914"/>
    </row>
    <row r="915">
      <c s="17" r="F915"/>
    </row>
    <row r="916">
      <c s="17" r="F916"/>
    </row>
    <row r="917">
      <c s="17" r="F917"/>
    </row>
    <row r="918">
      <c s="17" r="F918"/>
    </row>
    <row r="919">
      <c s="17" r="F919"/>
    </row>
    <row r="920">
      <c s="17" r="F920"/>
    </row>
    <row r="921">
      <c s="17" r="F921"/>
    </row>
    <row r="922">
      <c s="17" r="F922"/>
    </row>
    <row r="923">
      <c s="17" r="F923"/>
    </row>
    <row r="924">
      <c s="17" r="F924"/>
    </row>
    <row r="925">
      <c s="17" r="F925"/>
    </row>
    <row r="926">
      <c s="17" r="F926"/>
    </row>
    <row r="927">
      <c s="17" r="F927"/>
    </row>
    <row r="928">
      <c s="17" r="F928"/>
    </row>
    <row r="929">
      <c s="17" r="F929"/>
    </row>
    <row r="930">
      <c s="17" r="F930"/>
    </row>
    <row r="931">
      <c s="17" r="F931"/>
    </row>
    <row r="932">
      <c s="17" r="F932"/>
    </row>
    <row r="933">
      <c s="17" r="F933"/>
    </row>
  </sheetData>
  <autoFilter ref="$A$1:$P$43">
    <filterColumn colId="4">
      <filters blank="1">
        <filter val="Available"/>
        <filter val="Sold"/>
        <filter val="Rented"/>
        <filter val="Booked"/>
      </filters>
    </filterColumn>
    <filterColumn colId="8">
      <filters blank="1">
        <filter val="1"/>
        <filter val="--"/>
        <filter val="2"/>
        <filter val="3"/>
        <filter val="0"/>
        <filter val="4"/>
      </filters>
    </filterColumn>
    <filterColumn colId="3">
      <filters blank="1">
        <filter val="90.000"/>
        <filter val="95.000"/>
        <filter val="100.000"/>
        <filter val="105.000"/>
        <filter val="120.000"/>
        <filter val="122.000"/>
        <filter val="123.000"/>
        <filter val="125.000"/>
        <filter val="128.000"/>
        <filter val="145.000"/>
        <filter val="175.000"/>
        <filter val="190.000"/>
        <filter val="127.000"/>
        <filter val="164.000"/>
        <filter val="119.000"/>
        <filter val="124.000"/>
        <filter val="132.000"/>
        <filter val="139.000"/>
        <filter val="162.000"/>
        <filter val="165.000"/>
        <filter val="177.000"/>
        <filter val="225.000"/>
        <filter val="230.000"/>
        <filter val="210.000"/>
        <filter val="180.000"/>
        <filter val="330.000"/>
        <filter val="115.000"/>
      </filters>
    </filterColumn>
  </autoFilter>
  <dataValidations>
    <dataValidation sqref="E2" type="list">
      <formula1>"Available,Booked,Sold,Rented,On Hold"</formula1>
    </dataValidation>
    <dataValidation sqref="E3" type="list">
      <formula1>"Available,Booked,Sold,Rented,On Hold"</formula1>
    </dataValidation>
    <dataValidation sqref="E4" type="list">
      <formula1>"Available,Booked,Sold,Rented,On Hold"</formula1>
    </dataValidation>
    <dataValidation sqref="E5" type="list">
      <formula1>"Available,Booked,Sold,Rented,On Hold"</formula1>
    </dataValidation>
    <dataValidation sqref="E6" type="list">
      <formula1>"Available,Booked,Sold,Rented,On Hold"</formula1>
    </dataValidation>
    <dataValidation sqref="E7" type="list">
      <formula1>"Available,Booked,Sold,Rented,On Hold"</formula1>
    </dataValidation>
    <dataValidation sqref="E8" type="list">
      <formula1>"Available,Booked,Sold,Rented,On Hold"</formula1>
    </dataValidation>
    <dataValidation sqref="E9" type="list">
      <formula1>"Available,Booked,Sold,Rented,On Hold"</formula1>
    </dataValidation>
    <dataValidation sqref="E10" type="list">
      <formula1>"Available,Booked,Sold,Rented,On Hold"</formula1>
    </dataValidation>
    <dataValidation sqref="E11" type="list">
      <formula1>"Available,Booked,Sold,Rented,On Hold"</formula1>
    </dataValidation>
    <dataValidation sqref="E12" type="list">
      <formula1>"Available,Booked,Sold,Rented,On Hold"</formula1>
    </dataValidation>
    <dataValidation sqref="E13" type="list">
      <formula1>"Available,Booked,Sold,Rented,On Hold"</formula1>
    </dataValidation>
    <dataValidation sqref="E14" type="list">
      <formula1>"Available,Booked,Sold,Rented,On Hold"</formula1>
    </dataValidation>
    <dataValidation sqref="E15" type="list">
      <formula1>"Available,Booked,Sold,Rented,On Hold"</formula1>
    </dataValidation>
    <dataValidation sqref="E16" type="list">
      <formula1>"Available,Booked,Sold,Rented,On Hold"</formula1>
    </dataValidation>
    <dataValidation sqref="E17" type="list">
      <formula1>"Available,Booked,Sold,Rented,On Hold"</formula1>
    </dataValidation>
    <dataValidation sqref="E18" type="list">
      <formula1>"Available,Booked,Sold,Rented,On Hold"</formula1>
    </dataValidation>
    <dataValidation sqref="E19" type="list">
      <formula1>"Available,Booked,Sold,Rented,On Hold"</formula1>
    </dataValidation>
    <dataValidation sqref="E20" type="list">
      <formula1>"Available,Booked,Sold,Rented,On Hold"</formula1>
    </dataValidation>
    <dataValidation sqref="E21" type="list">
      <formula1>"Available,Booked,Sold,Rented,On Hold"</formula1>
    </dataValidation>
    <dataValidation sqref="E22" type="list">
      <formula1>"Available,Booked,Sold,Rented,On Hold"</formula1>
    </dataValidation>
    <dataValidation sqref="E23" type="list">
      <formula1>"Available,Booked,Sold,Rented,On Hold"</formula1>
    </dataValidation>
    <dataValidation sqref="E24" type="list">
      <formula1>"Available,Booked,Sold,Rented,On Hold"</formula1>
    </dataValidation>
    <dataValidation sqref="E25" type="list">
      <formula1>"Available,Booked,Sold,Rented,On Hold"</formula1>
    </dataValidation>
    <dataValidation sqref="E26" type="list">
      <formula1>"Available,Booked,Sold,Rented,On Hold"</formula1>
    </dataValidation>
    <dataValidation sqref="E27" type="list">
      <formula1>"Available,Booked,Sold,Rented,On Hold"</formula1>
    </dataValidation>
    <dataValidation sqref="E28" type="list">
      <formula1>"Available,Booked,Sold,Rented,On Hold"</formula1>
    </dataValidation>
    <dataValidation sqref="E29" type="list">
      <formula1>"Available,Booked,Sold,Rented,On Hold"</formula1>
    </dataValidation>
    <dataValidation sqref="E30" type="list">
      <formula1>"Available,Booked,Sold,Rented,On Hold"</formula1>
    </dataValidation>
    <dataValidation sqref="E31" type="list">
      <formula1>"Available,Booked,Sold,Rented,On Hold"</formula1>
    </dataValidation>
    <dataValidation sqref="E32" type="list">
      <formula1>"Available,Booked,Sold,Rented,On Hold"</formula1>
    </dataValidation>
    <dataValidation sqref="E33" type="list">
      <formula1>"Available,Booked,Sold,Rented,On Hold"</formula1>
    </dataValidation>
    <dataValidation sqref="E34" type="list">
      <formula1>"Available,Booked,Sold,Rented,On Hold"</formula1>
    </dataValidation>
    <dataValidation sqref="E35" type="list">
      <formula1>"Available,Booked,Sold,Rented,On Hold"</formula1>
    </dataValidation>
    <dataValidation sqref="E36" type="list">
      <formula1>"Available,Booked,Sold,Rented,On Hold"</formula1>
    </dataValidation>
    <dataValidation sqref="E37" type="list">
      <formula1>"Available,Booked,Sold,Rented,On Hold"</formula1>
    </dataValidation>
    <dataValidation sqref="E38" type="list">
      <formula1>"Available,Booked,Sold,Rented,On Hold"</formula1>
    </dataValidation>
    <dataValidation sqref="E39" type="list">
      <formula1>"Available,Booked,Sold,Rented,On Hold"</formula1>
    </dataValidation>
    <dataValidation sqref="E40" type="list">
      <formula1>"Available,Booked,Sold,Rented,On Hold"</formula1>
    </dataValidation>
    <dataValidation sqref="E41" type="list">
      <formula1>"Available,Booked,Sold,Rented,On Hold"</formula1>
    </dataValidation>
    <dataValidation sqref="E42" type="list">
      <formula1>"Available,Booked,Sold,Rented,On Hold"</formula1>
    </dataValidation>
    <dataValidation sqref="E43" type="list">
      <formula1>"Available,Booked,Sold,Rented,On Hold"</formula1>
    </dataValidation>
  </dataValidations>
  <hyperlinks>
    <hyperlink ref="F2" r:id="rId1"/>
    <hyperlink ref="P2" r:id="rId2"/>
    <hyperlink ref="F3" r:id="rId3"/>
    <hyperlink ref="P3" r:id="rId4"/>
    <hyperlink ref="F4" r:id="rId5"/>
    <hyperlink ref="P4" r:id="rId6"/>
    <hyperlink ref="F5" r:id="rId7"/>
    <hyperlink ref="P5" r:id="rId8"/>
    <hyperlink ref="F6" r:id="rId9"/>
    <hyperlink ref="P6" r:id="rId10"/>
    <hyperlink ref="F7" r:id="rId11"/>
    <hyperlink ref="P7" r:id="rId12"/>
    <hyperlink ref="F8" r:id="rId13"/>
    <hyperlink ref="P8" r:id="rId14"/>
    <hyperlink ref="F9" r:id="rId15"/>
    <hyperlink ref="P9" r:id="rId16"/>
    <hyperlink ref="F10" r:id="rId17"/>
    <hyperlink ref="P10" r:id="rId18"/>
    <hyperlink ref="F11" r:id="rId19"/>
    <hyperlink ref="P11" r:id="rId20"/>
    <hyperlink ref="F12" r:id="rId21"/>
    <hyperlink ref="P12" r:id="rId22"/>
    <hyperlink ref="F13" r:id="rId23"/>
    <hyperlink ref="P13" r:id="rId24"/>
    <hyperlink ref="F14" r:id="rId25"/>
    <hyperlink ref="P14" r:id="rId26"/>
    <hyperlink ref="F15" r:id="rId27"/>
    <hyperlink ref="P15" r:id="rId28"/>
    <hyperlink ref="F16" r:id="rId29"/>
    <hyperlink ref="P16" r:id="rId30"/>
    <hyperlink ref="F18" r:id="rId31"/>
    <hyperlink ref="P18" r:id="rId32"/>
    <hyperlink ref="F19" r:id="rId33"/>
    <hyperlink ref="P19" r:id="rId34"/>
    <hyperlink ref="F20" r:id="rId35"/>
    <hyperlink ref="P20" r:id="rId36"/>
    <hyperlink ref="F21" r:id="rId37"/>
    <hyperlink ref="P21" r:id="rId38"/>
    <hyperlink ref="F22" r:id="rId39"/>
    <hyperlink ref="P22" r:id="rId40"/>
    <hyperlink ref="F23" r:id="rId41"/>
    <hyperlink ref="P23" r:id="rId42"/>
    <hyperlink ref="F24" r:id="rId43"/>
    <hyperlink ref="P24" r:id="rId44"/>
    <hyperlink ref="F25" r:id="rId45"/>
    <hyperlink ref="P25" r:id="rId46"/>
    <hyperlink ref="F26" r:id="rId47"/>
    <hyperlink ref="P26" r:id="rId48"/>
    <hyperlink ref="F27" r:id="rId49"/>
    <hyperlink ref="P27" r:id="rId50"/>
    <hyperlink ref="F28" r:id="rId51"/>
    <hyperlink ref="P28" r:id="rId52"/>
    <hyperlink ref="F29" r:id="rId53"/>
    <hyperlink ref="P29" r:id="rId54"/>
    <hyperlink ref="F30" r:id="rId55"/>
    <hyperlink ref="P30" r:id="rId56"/>
    <hyperlink ref="F31" r:id="rId57"/>
    <hyperlink ref="P31" r:id="rId58"/>
    <hyperlink ref="F32" r:id="rId59"/>
    <hyperlink ref="P32" r:id="rId60"/>
    <hyperlink ref="F33" r:id="rId61"/>
    <hyperlink ref="P33" r:id="rId62"/>
    <hyperlink ref="F34" r:id="rId63"/>
    <hyperlink ref="P34" r:id="rId64"/>
    <hyperlink ref="F35" r:id="rId65"/>
    <hyperlink ref="P35" r:id="rId66"/>
    <hyperlink ref="P36" r:id="rId67"/>
    <hyperlink ref="F37" r:id="rId68"/>
    <hyperlink ref="P37" r:id="rId69"/>
    <hyperlink ref="P38" r:id="rId70"/>
    <hyperlink ref="F39" r:id="rId71"/>
    <hyperlink ref="P39" r:id="rId72"/>
    <hyperlink ref="F40" r:id="rId73"/>
    <hyperlink ref="P40" r:id="rId74"/>
    <hyperlink ref="F41" r:id="rId75"/>
    <hyperlink ref="P41" r:id="rId76"/>
    <hyperlink ref="F42" r:id="rId77"/>
    <hyperlink ref="P42" r:id="rId78"/>
  </hyperlinks>
  <drawing r:id="rId79"/>
</worksheet>
</file>