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12135" windowHeight="6345"/>
  </bookViews>
  <sheets>
    <sheet name="Las Terrazas de Sotavento" sheetId="2" r:id="rId1"/>
  </sheets>
  <definedNames>
    <definedName name="_xlnm._FilterDatabase" localSheetId="0" hidden="1">'Las Terrazas de Sotavento'!$A$1:$O$47</definedName>
  </definedNames>
  <calcPr calcId="124519"/>
</workbook>
</file>

<file path=xl/calcChain.xml><?xml version="1.0" encoding="utf-8"?>
<calcChain xmlns="http://schemas.openxmlformats.org/spreadsheetml/2006/main">
  <c r="P40" i="2"/>
  <c r="P39"/>
  <c r="P38"/>
  <c r="P37"/>
  <c r="P36"/>
  <c r="P35"/>
  <c r="P34"/>
  <c r="P33"/>
  <c r="P32"/>
  <c r="F32"/>
  <c r="P31"/>
  <c r="F31"/>
  <c r="P30"/>
  <c r="F30"/>
  <c r="P29"/>
  <c r="F29"/>
  <c r="P28"/>
  <c r="F28"/>
  <c r="P27"/>
  <c r="F27"/>
  <c r="P26"/>
  <c r="F26"/>
  <c r="P25"/>
  <c r="F25"/>
  <c r="P24"/>
  <c r="F24"/>
  <c r="P23"/>
  <c r="F23"/>
  <c r="P22"/>
  <c r="F22"/>
  <c r="P21"/>
  <c r="F21"/>
  <c r="P20"/>
  <c r="F20"/>
  <c r="P19"/>
  <c r="F19"/>
  <c r="P18"/>
  <c r="F18"/>
  <c r="P17"/>
  <c r="F17"/>
  <c r="P16"/>
  <c r="F16"/>
  <c r="P15"/>
  <c r="F15"/>
  <c r="P14"/>
  <c r="F14"/>
  <c r="P13"/>
  <c r="F13"/>
  <c r="P12"/>
  <c r="F12"/>
  <c r="F11"/>
  <c r="P10"/>
  <c r="F10"/>
  <c r="F9"/>
  <c r="P8"/>
  <c r="F8"/>
  <c r="P7"/>
  <c r="F7"/>
  <c r="P6"/>
  <c r="F6"/>
  <c r="P5"/>
  <c r="F5"/>
  <c r="P4"/>
  <c r="F4"/>
  <c r="P3"/>
  <c r="F3"/>
  <c r="P2"/>
  <c r="F2"/>
</calcChain>
</file>

<file path=xl/sharedStrings.xml><?xml version="1.0" encoding="utf-8"?>
<sst xmlns="http://schemas.openxmlformats.org/spreadsheetml/2006/main" count="217" uniqueCount="217">
  <si>
    <t>Ref.</t>
  </si>
  <si>
    <t>Property Ref.</t>
  </si>
  <si>
    <t>Apartment</t>
  </si>
  <si>
    <t>Price</t>
  </si>
  <si>
    <t>Status</t>
  </si>
  <si>
    <t>Link to Plan</t>
  </si>
  <si>
    <t>Floor</t>
  </si>
  <si>
    <t>Block</t>
  </si>
  <si>
    <t>Rooms</t>
  </si>
  <si>
    <t>Bathrooms</t>
  </si>
  <si>
    <t>Terrace</t>
  </si>
  <si>
    <t>Garden</t>
  </si>
  <si>
    <t>M2 U</t>
  </si>
  <si>
    <t>M2 C</t>
  </si>
  <si>
    <t>Orientation</t>
  </si>
  <si>
    <t>Follow our news</t>
  </si>
  <si>
    <t>VI-2-1ºE</t>
  </si>
  <si>
    <t>1E</t>
  </si>
  <si>
    <t>Available</t>
  </si>
  <si>
    <t>SI</t>
  </si>
  <si>
    <t>Teide</t>
  </si>
  <si>
    <t>VI-2-1ºF</t>
  </si>
  <si>
    <t>1F</t>
  </si>
  <si>
    <t>Available</t>
  </si>
  <si>
    <t>SI</t>
  </si>
  <si>
    <t>Teide</t>
  </si>
  <si>
    <t>VI-2-1ºH</t>
  </si>
  <si>
    <t>1H</t>
  </si>
  <si>
    <t>Available</t>
  </si>
  <si>
    <t>SI</t>
  </si>
  <si>
    <t>Teide</t>
  </si>
  <si>
    <t>VI-2-1ºJ</t>
  </si>
  <si>
    <t>1J</t>
  </si>
  <si>
    <t>Available</t>
  </si>
  <si>
    <t>SI</t>
  </si>
  <si>
    <t>CC Sotavento</t>
  </si>
  <si>
    <t>VI-2-BAJO B</t>
  </si>
  <si>
    <t>GF B</t>
  </si>
  <si>
    <t>Available</t>
  </si>
  <si>
    <t>SI</t>
  </si>
  <si>
    <t>Pool</t>
  </si>
  <si>
    <t>VI-2-BAJO C</t>
  </si>
  <si>
    <t>GF C</t>
  </si>
  <si>
    <t>Available</t>
  </si>
  <si>
    <t>SI</t>
  </si>
  <si>
    <t>Pool</t>
  </si>
  <si>
    <t>VI-2-BAJO E</t>
  </si>
  <si>
    <t>GF E</t>
  </si>
  <si>
    <t>Available</t>
  </si>
  <si>
    <t>SI</t>
  </si>
  <si>
    <t>Pool</t>
  </si>
  <si>
    <t>VI-2-3º C</t>
  </si>
  <si>
    <t>3C</t>
  </si>
  <si>
    <t>Available</t>
  </si>
  <si>
    <t>SI</t>
  </si>
  <si>
    <t>Teide</t>
  </si>
  <si>
    <t>VI-2-3º D</t>
  </si>
  <si>
    <t>3D</t>
  </si>
  <si>
    <t>Available</t>
  </si>
  <si>
    <t>SI</t>
  </si>
  <si>
    <t>Teide</t>
  </si>
  <si>
    <t>VI-2-3º E</t>
  </si>
  <si>
    <t>3E</t>
  </si>
  <si>
    <t>Available</t>
  </si>
  <si>
    <t>SI</t>
  </si>
  <si>
    <t>Teide</t>
  </si>
  <si>
    <t>VI-2-3º F</t>
  </si>
  <si>
    <t>3F</t>
  </si>
  <si>
    <t>Available</t>
  </si>
  <si>
    <t>SI</t>
  </si>
  <si>
    <t>Teide</t>
  </si>
  <si>
    <t>VI-2-3º G</t>
  </si>
  <si>
    <t>3G</t>
  </si>
  <si>
    <t>Available</t>
  </si>
  <si>
    <t>SI</t>
  </si>
  <si>
    <t>Teide</t>
  </si>
  <si>
    <t>VI-2-BAJO A</t>
  </si>
  <si>
    <t>GF A</t>
  </si>
  <si>
    <t>Available</t>
  </si>
  <si>
    <t>SI</t>
  </si>
  <si>
    <t>SI</t>
  </si>
  <si>
    <t>Pool/ CC Sotavento</t>
  </si>
  <si>
    <t>VI-2-BAJO F</t>
  </si>
  <si>
    <t>GF F</t>
  </si>
  <si>
    <t>Available</t>
  </si>
  <si>
    <t>SI</t>
  </si>
  <si>
    <t>SI</t>
  </si>
  <si>
    <t>Pool</t>
  </si>
  <si>
    <t>VI-2-1ºD</t>
  </si>
  <si>
    <t>1D</t>
  </si>
  <si>
    <t>Available</t>
  </si>
  <si>
    <t>SI</t>
  </si>
  <si>
    <t>SI</t>
  </si>
  <si>
    <t>Block 1/ Teide</t>
  </si>
  <si>
    <t>VI-2-2º A</t>
  </si>
  <si>
    <t>2A</t>
  </si>
  <si>
    <t>Available</t>
  </si>
  <si>
    <t>SI</t>
  </si>
  <si>
    <t>Pool</t>
  </si>
  <si>
    <t>VI-2-2º L</t>
  </si>
  <si>
    <t>2L</t>
  </si>
  <si>
    <t>Available</t>
  </si>
  <si>
    <t>SI</t>
  </si>
  <si>
    <t>Pool</t>
  </si>
  <si>
    <t>VI-2-2º M</t>
  </si>
  <si>
    <t>2M</t>
  </si>
  <si>
    <t>Available</t>
  </si>
  <si>
    <t>SI</t>
  </si>
  <si>
    <t>Pool</t>
  </si>
  <si>
    <t>VI-2-3º A</t>
  </si>
  <si>
    <t>3A</t>
  </si>
  <si>
    <t>Available</t>
  </si>
  <si>
    <t>SI</t>
  </si>
  <si>
    <t>Block 1</t>
  </si>
  <si>
    <t>VI-2-1ºM</t>
  </si>
  <si>
    <t>1M</t>
  </si>
  <si>
    <t>Available</t>
  </si>
  <si>
    <t>SI</t>
  </si>
  <si>
    <t>Pool</t>
  </si>
  <si>
    <t>VI-2-1ºL</t>
  </si>
  <si>
    <t>1L</t>
  </si>
  <si>
    <t>Available</t>
  </si>
  <si>
    <t>SI</t>
  </si>
  <si>
    <t>Pool</t>
  </si>
  <si>
    <t>VI-2-2º E</t>
  </si>
  <si>
    <t>2E</t>
  </si>
  <si>
    <t>Available</t>
  </si>
  <si>
    <t>SI</t>
  </si>
  <si>
    <t>Teide</t>
  </si>
  <si>
    <t>VI-2-2º F</t>
  </si>
  <si>
    <t>2F</t>
  </si>
  <si>
    <t>Available</t>
  </si>
  <si>
    <t>SI</t>
  </si>
  <si>
    <t>Teide</t>
  </si>
  <si>
    <t>VI-2-2º G</t>
  </si>
  <si>
    <t>2G</t>
  </si>
  <si>
    <t>Available</t>
  </si>
  <si>
    <t>SI</t>
  </si>
  <si>
    <t>Teide</t>
  </si>
  <si>
    <t>VI-2-2º H</t>
  </si>
  <si>
    <t>2H</t>
  </si>
  <si>
    <t>Available</t>
  </si>
  <si>
    <t>SI</t>
  </si>
  <si>
    <t>Teide</t>
  </si>
  <si>
    <t>VI-2-BAJO D</t>
  </si>
  <si>
    <t>GF D</t>
  </si>
  <si>
    <t>Available</t>
  </si>
  <si>
    <t>SI</t>
  </si>
  <si>
    <t>SI</t>
  </si>
  <si>
    <t>Pool</t>
  </si>
  <si>
    <t>VI-2-3º B</t>
  </si>
  <si>
    <t>3B</t>
  </si>
  <si>
    <t>Available</t>
  </si>
  <si>
    <t>SI</t>
  </si>
  <si>
    <t>Pool/ Block 1</t>
  </si>
  <si>
    <t>VI-2-3º I</t>
  </si>
  <si>
    <t>3I</t>
  </si>
  <si>
    <t>Available</t>
  </si>
  <si>
    <t>SI</t>
  </si>
  <si>
    <t>CC Sotavento</t>
  </si>
  <si>
    <t>VI-2-2º C</t>
  </si>
  <si>
    <t>2C</t>
  </si>
  <si>
    <t>Available</t>
  </si>
  <si>
    <t>SI</t>
  </si>
  <si>
    <t>Pool/ Block 1</t>
  </si>
  <si>
    <t>VI-2-2º D</t>
  </si>
  <si>
    <t>2D</t>
  </si>
  <si>
    <t>Available</t>
  </si>
  <si>
    <t>SI</t>
  </si>
  <si>
    <t>Block 1/ Teide</t>
  </si>
  <si>
    <t>VI-2-2º I</t>
  </si>
  <si>
    <t>2I</t>
  </si>
  <si>
    <t>Available</t>
  </si>
  <si>
    <t>SI</t>
  </si>
  <si>
    <t>CC Sotavento</t>
  </si>
  <si>
    <t>VI-2-1ºC</t>
  </si>
  <si>
    <t>1C</t>
  </si>
  <si>
    <t>Booked</t>
  </si>
  <si>
    <t>SI</t>
  </si>
  <si>
    <t>Block 1</t>
  </si>
  <si>
    <t>VI-2-1ºG</t>
  </si>
  <si>
    <t>1G</t>
  </si>
  <si>
    <t>Booked</t>
  </si>
  <si>
    <t>SI</t>
  </si>
  <si>
    <t>SI</t>
  </si>
  <si>
    <t>Teide</t>
  </si>
  <si>
    <t>1I</t>
  </si>
  <si>
    <t>Booked</t>
  </si>
  <si>
    <t>SI</t>
  </si>
  <si>
    <t>SI</t>
  </si>
  <si>
    <t>CC Sotavento</t>
  </si>
  <si>
    <t>1K</t>
  </si>
  <si>
    <t>Booked</t>
  </si>
  <si>
    <t>SI</t>
  </si>
  <si>
    <t>Pool</t>
  </si>
  <si>
    <t>VI-2-2º B</t>
  </si>
  <si>
    <t>2B</t>
  </si>
  <si>
    <t>Booked</t>
  </si>
  <si>
    <t>SI</t>
  </si>
  <si>
    <t>Pool</t>
  </si>
  <si>
    <t>VI-2-2º K</t>
  </si>
  <si>
    <t>2K</t>
  </si>
  <si>
    <t>Booked</t>
  </si>
  <si>
    <t>SI</t>
  </si>
  <si>
    <t>Pool</t>
  </si>
  <si>
    <t>VI-2-1ºB</t>
  </si>
  <si>
    <t>1B</t>
  </si>
  <si>
    <t>Booked</t>
  </si>
  <si>
    <t>SI</t>
  </si>
  <si>
    <t>Pool/ Block 1</t>
  </si>
  <si>
    <t>VI-2-3º H</t>
  </si>
  <si>
    <t>3H</t>
  </si>
  <si>
    <t>Sold</t>
  </si>
  <si>
    <t>SI</t>
  </si>
  <si>
    <t>CC Sotavento</t>
  </si>
  <si>
    <t>2J</t>
  </si>
  <si>
    <t>Booked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</si>
</sst>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0"/>
      <name val="Arial"/>
    </font>
    <font>
      <sz val="10"/>
      <name val="Arial"/>
    </font>
    <font>
      <sz val="9"/>
      <color rgb="FFFFFFFF"/>
      <name val="Arial"/>
    </font>
    <font>
      <b/>
      <sz val="9"/>
      <color rgb="FFFFFFFF"/>
      <name val="Arial"/>
    </font>
    <font>
      <sz val="9"/>
      <name val="Arial"/>
    </font>
    <font>
      <u/>
      <sz val="10"/>
      <color rgb="FF0000FF"/>
      <name val="Arial"/>
    </font>
    <font>
      <u/>
      <sz val="9"/>
      <color rgb="FF0000FF"/>
      <name val="Arial"/>
    </font>
    <font>
      <sz val="10"/>
      <name val="Arial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rupoviqueira.com/planos/LT/es/LTbE.pdf" TargetMode="External"/><Relationship Id="rId18" Type="http://schemas.openxmlformats.org/officeDocument/2006/relationships/hyperlink" Target="http://grupoviqueira.com/planos/LT/es/LT3E.pdf" TargetMode="External"/><Relationship Id="rId26" Type="http://schemas.openxmlformats.org/officeDocument/2006/relationships/hyperlink" Target="https://www.facebook.com/sotaventotenerife" TargetMode="External"/><Relationship Id="rId39" Type="http://schemas.openxmlformats.org/officeDocument/2006/relationships/hyperlink" Target="http://grupoviqueira.com/planos/LT/es/LT1L.pdf" TargetMode="External"/><Relationship Id="rId21" Type="http://schemas.openxmlformats.org/officeDocument/2006/relationships/hyperlink" Target="http://grupoviqueira.com/planos/LT/es/LT3G.pdf" TargetMode="External"/><Relationship Id="rId34" Type="http://schemas.openxmlformats.org/officeDocument/2006/relationships/hyperlink" Target="https://www.facebook.com/sotaventotenerife" TargetMode="External"/><Relationship Id="rId42" Type="http://schemas.openxmlformats.org/officeDocument/2006/relationships/hyperlink" Target="https://www.facebook.com/sotaventotenerife" TargetMode="External"/><Relationship Id="rId47" Type="http://schemas.openxmlformats.org/officeDocument/2006/relationships/hyperlink" Target="http://grupoviqueira.com/planos/LT/es/LT2H.pdf" TargetMode="External"/><Relationship Id="rId50" Type="http://schemas.openxmlformats.org/officeDocument/2006/relationships/hyperlink" Target="https://www.facebook.com/sotaventotenerife" TargetMode="External"/><Relationship Id="rId55" Type="http://schemas.openxmlformats.org/officeDocument/2006/relationships/hyperlink" Target="http://grupoviqueira.com/planos/LT/es/LT2C.pdf" TargetMode="External"/><Relationship Id="rId63" Type="http://schemas.openxmlformats.org/officeDocument/2006/relationships/hyperlink" Target="https://www.facebook.com/sotaventotenerife" TargetMode="External"/><Relationship Id="rId68" Type="http://schemas.openxmlformats.org/officeDocument/2006/relationships/hyperlink" Target="https://www.facebook.com/sotaventotenerife" TargetMode="External"/><Relationship Id="rId7" Type="http://schemas.openxmlformats.org/officeDocument/2006/relationships/hyperlink" Target="http://grupoviqueira.com/planos/LT/es/LT1J.pdf" TargetMode="External"/><Relationship Id="rId2" Type="http://schemas.openxmlformats.org/officeDocument/2006/relationships/hyperlink" Target="https://www.facebook.com/sotaventotenerife" TargetMode="External"/><Relationship Id="rId16" Type="http://schemas.openxmlformats.org/officeDocument/2006/relationships/hyperlink" Target="http://grupoviqueira.com/planos/LT/es/LT3D.pdf" TargetMode="External"/><Relationship Id="rId29" Type="http://schemas.openxmlformats.org/officeDocument/2006/relationships/hyperlink" Target="http://grupoviqueira.com/planos/LT/es/LT2A.pdf" TargetMode="External"/><Relationship Id="rId1" Type="http://schemas.openxmlformats.org/officeDocument/2006/relationships/hyperlink" Target="http://grupoviqueira.com/planos/LT/es/LT1E.pdf" TargetMode="External"/><Relationship Id="rId6" Type="http://schemas.openxmlformats.org/officeDocument/2006/relationships/hyperlink" Target="https://www.facebook.com/sotaventotenerife" TargetMode="External"/><Relationship Id="rId11" Type="http://schemas.openxmlformats.org/officeDocument/2006/relationships/hyperlink" Target="http://grupoviqueira.com/planos/LT/es/LTbC.pdf" TargetMode="External"/><Relationship Id="rId24" Type="http://schemas.openxmlformats.org/officeDocument/2006/relationships/hyperlink" Target="https://www.facebook.com/sotaventotenerife" TargetMode="External"/><Relationship Id="rId32" Type="http://schemas.openxmlformats.org/officeDocument/2006/relationships/hyperlink" Target="https://www.facebook.com/sotaventotenerife" TargetMode="External"/><Relationship Id="rId37" Type="http://schemas.openxmlformats.org/officeDocument/2006/relationships/hyperlink" Target="http://grupoviqueira.com/planos/LT/es/LT1M.pdf" TargetMode="External"/><Relationship Id="rId40" Type="http://schemas.openxmlformats.org/officeDocument/2006/relationships/hyperlink" Target="https://www.facebook.com/sotaventotenerife" TargetMode="External"/><Relationship Id="rId45" Type="http://schemas.openxmlformats.org/officeDocument/2006/relationships/hyperlink" Target="http://grupoviqueira.com/planos/LT/es/LT2G.pdf" TargetMode="External"/><Relationship Id="rId53" Type="http://schemas.openxmlformats.org/officeDocument/2006/relationships/hyperlink" Target="http://grupoviqueira.com/planos/LT/es/LT3I.pdf" TargetMode="External"/><Relationship Id="rId58" Type="http://schemas.openxmlformats.org/officeDocument/2006/relationships/hyperlink" Target="https://www.facebook.com/sotaventotenerife" TargetMode="External"/><Relationship Id="rId66" Type="http://schemas.openxmlformats.org/officeDocument/2006/relationships/hyperlink" Target="https://www.facebook.com/sotaventotenerife" TargetMode="External"/><Relationship Id="rId5" Type="http://schemas.openxmlformats.org/officeDocument/2006/relationships/hyperlink" Target="http://grupoviqueira.com/planos/LT/es/LT1H.pdf" TargetMode="External"/><Relationship Id="rId15" Type="http://schemas.openxmlformats.org/officeDocument/2006/relationships/hyperlink" Target="http://grupoviqueira.com/planos/LT/es/LT3C.pdf" TargetMode="External"/><Relationship Id="rId23" Type="http://schemas.openxmlformats.org/officeDocument/2006/relationships/hyperlink" Target="http://grupoviqueira.com/planos/LT/es/LTbA.pdf" TargetMode="External"/><Relationship Id="rId28" Type="http://schemas.openxmlformats.org/officeDocument/2006/relationships/hyperlink" Target="https://www.facebook.com/sotaventotenerife" TargetMode="External"/><Relationship Id="rId36" Type="http://schemas.openxmlformats.org/officeDocument/2006/relationships/hyperlink" Target="https://www.facebook.com/sotaventotenerife" TargetMode="External"/><Relationship Id="rId49" Type="http://schemas.openxmlformats.org/officeDocument/2006/relationships/hyperlink" Target="http://grupoviqueira.com/planos/LT/es/LTbD.pdf" TargetMode="External"/><Relationship Id="rId57" Type="http://schemas.openxmlformats.org/officeDocument/2006/relationships/hyperlink" Target="http://grupoviqueira.com/planos/LT/es/LT2D.pdf" TargetMode="External"/><Relationship Id="rId61" Type="http://schemas.openxmlformats.org/officeDocument/2006/relationships/hyperlink" Target="https://www.facebook.com/sotaventotenerife" TargetMode="External"/><Relationship Id="rId10" Type="http://schemas.openxmlformats.org/officeDocument/2006/relationships/hyperlink" Target="https://www.facebook.com/sotaventotenerife" TargetMode="External"/><Relationship Id="rId19" Type="http://schemas.openxmlformats.org/officeDocument/2006/relationships/hyperlink" Target="http://grupoviqueira.com/planos/LT/es/LT3F.pdf" TargetMode="External"/><Relationship Id="rId31" Type="http://schemas.openxmlformats.org/officeDocument/2006/relationships/hyperlink" Target="http://grupoviqueira.com/planos/LT/es/LT2L.pdf" TargetMode="External"/><Relationship Id="rId44" Type="http://schemas.openxmlformats.org/officeDocument/2006/relationships/hyperlink" Target="https://www.facebook.com/sotaventotenerife" TargetMode="External"/><Relationship Id="rId52" Type="http://schemas.openxmlformats.org/officeDocument/2006/relationships/hyperlink" Target="https://www.facebook.com/sotaventotenerife" TargetMode="External"/><Relationship Id="rId60" Type="http://schemas.openxmlformats.org/officeDocument/2006/relationships/hyperlink" Target="https://www.facebook.com/sotaventotenerife" TargetMode="External"/><Relationship Id="rId65" Type="http://schemas.openxmlformats.org/officeDocument/2006/relationships/hyperlink" Target="https://www.facebook.com/sotaventotenerife" TargetMode="External"/><Relationship Id="rId4" Type="http://schemas.openxmlformats.org/officeDocument/2006/relationships/hyperlink" Target="https://www.facebook.com/sotaventotenerife" TargetMode="External"/><Relationship Id="rId9" Type="http://schemas.openxmlformats.org/officeDocument/2006/relationships/hyperlink" Target="http://grupoviqueira.com/planos/LT/es/LTbB.pdf" TargetMode="External"/><Relationship Id="rId14" Type="http://schemas.openxmlformats.org/officeDocument/2006/relationships/hyperlink" Target="https://www.facebook.com/sotaventotenerife" TargetMode="External"/><Relationship Id="rId22" Type="http://schemas.openxmlformats.org/officeDocument/2006/relationships/hyperlink" Target="https://www.facebook.com/sotaventotenerife" TargetMode="External"/><Relationship Id="rId27" Type="http://schemas.openxmlformats.org/officeDocument/2006/relationships/hyperlink" Target="http://grupoviqueira.com/planos/LT/es/LT1D.pdf" TargetMode="External"/><Relationship Id="rId30" Type="http://schemas.openxmlformats.org/officeDocument/2006/relationships/hyperlink" Target="https://www.facebook.com/sotaventotenerife" TargetMode="External"/><Relationship Id="rId35" Type="http://schemas.openxmlformats.org/officeDocument/2006/relationships/hyperlink" Target="http://grupoviqueira.com/planos/LT/es/LT3A.pdf" TargetMode="External"/><Relationship Id="rId43" Type="http://schemas.openxmlformats.org/officeDocument/2006/relationships/hyperlink" Target="http://grupoviqueira.com/planos/LT/es/LT2F.pdf" TargetMode="External"/><Relationship Id="rId48" Type="http://schemas.openxmlformats.org/officeDocument/2006/relationships/hyperlink" Target="https://www.facebook.com/sotaventotenerife" TargetMode="External"/><Relationship Id="rId56" Type="http://schemas.openxmlformats.org/officeDocument/2006/relationships/hyperlink" Target="https://www.facebook.com/sotaventotenerife" TargetMode="External"/><Relationship Id="rId64" Type="http://schemas.openxmlformats.org/officeDocument/2006/relationships/hyperlink" Target="https://www.facebook.com/sotaventotenerife" TargetMode="External"/><Relationship Id="rId8" Type="http://schemas.openxmlformats.org/officeDocument/2006/relationships/hyperlink" Target="https://www.facebook.com/sotaventotenerife" TargetMode="External"/><Relationship Id="rId51" Type="http://schemas.openxmlformats.org/officeDocument/2006/relationships/hyperlink" Target="http://grupoviqueira.com/planos/LT/es/LT3B.pdf" TargetMode="External"/><Relationship Id="rId3" Type="http://schemas.openxmlformats.org/officeDocument/2006/relationships/hyperlink" Target="http://grupoviqueira.com/planos/LT/es/LT1F.pdf" TargetMode="External"/><Relationship Id="rId12" Type="http://schemas.openxmlformats.org/officeDocument/2006/relationships/hyperlink" Target="https://www.facebook.com/sotaventotenerife" TargetMode="External"/><Relationship Id="rId17" Type="http://schemas.openxmlformats.org/officeDocument/2006/relationships/hyperlink" Target="https://www.facebook.com/sotaventotenerife" TargetMode="External"/><Relationship Id="rId25" Type="http://schemas.openxmlformats.org/officeDocument/2006/relationships/hyperlink" Target="http://grupoviqueira.com/planos/LT/es/LTbF.pdf" TargetMode="External"/><Relationship Id="rId33" Type="http://schemas.openxmlformats.org/officeDocument/2006/relationships/hyperlink" Target="http://grupoviqueira.com/planos/LT/es/LT2M.pdf" TargetMode="External"/><Relationship Id="rId38" Type="http://schemas.openxmlformats.org/officeDocument/2006/relationships/hyperlink" Target="https://www.facebook.com/sotaventotenerife" TargetMode="External"/><Relationship Id="rId46" Type="http://schemas.openxmlformats.org/officeDocument/2006/relationships/hyperlink" Target="https://www.facebook.com/sotaventotenerife" TargetMode="External"/><Relationship Id="rId59" Type="http://schemas.openxmlformats.org/officeDocument/2006/relationships/hyperlink" Target="http://grupoviqueira.com/planos/LT/es/LT2I.pdf" TargetMode="External"/><Relationship Id="rId67" Type="http://schemas.openxmlformats.org/officeDocument/2006/relationships/hyperlink" Target="https://www.facebook.com/sotaventotenerife" TargetMode="External"/><Relationship Id="rId20" Type="http://schemas.openxmlformats.org/officeDocument/2006/relationships/hyperlink" Target="https://www.facebook.com/sotaventotenerife" TargetMode="External"/><Relationship Id="rId41" Type="http://schemas.openxmlformats.org/officeDocument/2006/relationships/hyperlink" Target="http://grupoviqueira.com/planos/LT/es/LT2E.pdf" TargetMode="External"/><Relationship Id="rId54" Type="http://schemas.openxmlformats.org/officeDocument/2006/relationships/hyperlink" Target="https://www.facebook.com/sotaventotenerife" TargetMode="External"/><Relationship Id="rId62" Type="http://schemas.openxmlformats.org/officeDocument/2006/relationships/hyperlink" Target="https://www.facebook.com/sotaventotener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938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0.85546875" customWidth="1"/>
    <col min="2" max="2" width="11" hidden="1" customWidth="1"/>
    <col min="3" max="3" width="12.140625" customWidth="1"/>
    <col min="4" max="4" width="7.140625" customWidth="1"/>
    <col min="5" max="5" width="12.5703125" customWidth="1"/>
    <col min="6" max="6" width="14.28515625" customWidth="1"/>
    <col min="7" max="8" width="6.7109375" customWidth="1"/>
    <col min="9" max="9" width="8.140625" customWidth="1"/>
    <col min="10" max="10" width="11.5703125" customWidth="1"/>
    <col min="11" max="11" width="8.7109375" customWidth="1"/>
    <col min="12" max="13" width="7.7109375" customWidth="1"/>
    <col min="14" max="14" width="7.5703125" customWidth="1"/>
    <col min="15" max="15" width="16.28515625" customWidth="1"/>
    <col min="16" max="16" width="21.7109375" customWidth="1"/>
  </cols>
  <sheetData>
    <row r="1" spans="1:16" ht="15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</row>
    <row r="2" spans="1:16" ht="15.75" customHeight="1">
      <c r="A2" s="4">
        <v>442</v>
      </c>
      <c r="B2" s="5" t="s">
        <v>16</v>
      </c>
      <c r="C2" s="4" t="s">
        <v>17</v>
      </c>
      <c r="D2" s="6">
        <v>105000</v>
      </c>
      <c r="E2" s="4" t="s">
        <v>18</v>
      </c>
      <c r="F2" s="7" t="str">
        <f>HYPERLINK("http://grupoviqueira.com/planos/LT/es/LT1E.pdf","Plan")</f>
        <v>Plan</v>
      </c>
      <c r="G2" s="4">
        <v>1</v>
      </c>
      <c r="H2" s="4">
        <v>2</v>
      </c>
      <c r="I2" s="4">
        <v>2</v>
      </c>
      <c r="J2" s="4">
        <v>1</v>
      </c>
      <c r="K2" s="4" t="s">
        <v>19</v>
      </c>
      <c r="L2" s="4"/>
      <c r="M2" s="4">
        <v>63.88</v>
      </c>
      <c r="N2" s="4">
        <v>112.92</v>
      </c>
      <c r="O2" s="4" t="s">
        <v>20</v>
      </c>
      <c r="P2" s="8" t="str">
        <f t="shared" ref="P2:P8" si="0">HYPERLINK("https://www.facebook.com/sotaventotenerife","Facebook")</f>
        <v>Facebook</v>
      </c>
    </row>
    <row r="3" spans="1:16" ht="15.75" customHeight="1">
      <c r="A3" s="4">
        <v>443</v>
      </c>
      <c r="B3" s="5" t="s">
        <v>21</v>
      </c>
      <c r="C3" s="4" t="s">
        <v>22</v>
      </c>
      <c r="D3" s="6">
        <v>105000</v>
      </c>
      <c r="E3" s="4" t="s">
        <v>23</v>
      </c>
      <c r="F3" s="7" t="str">
        <f>HYPERLINK("http://grupoviqueira.com/planos/LT/es/LT1F.pdf","Plan")</f>
        <v>Plan</v>
      </c>
      <c r="G3" s="4">
        <v>1</v>
      </c>
      <c r="H3" s="4">
        <v>2</v>
      </c>
      <c r="I3" s="4">
        <v>2</v>
      </c>
      <c r="J3" s="4">
        <v>1</v>
      </c>
      <c r="K3" s="4" t="s">
        <v>24</v>
      </c>
      <c r="L3" s="4"/>
      <c r="M3" s="4">
        <v>63.88</v>
      </c>
      <c r="N3" s="4">
        <v>112.92</v>
      </c>
      <c r="O3" s="4" t="s">
        <v>25</v>
      </c>
      <c r="P3" s="8" t="str">
        <f t="shared" si="0"/>
        <v>Facebook</v>
      </c>
    </row>
    <row r="4" spans="1:16" ht="15.75" customHeight="1">
      <c r="A4" s="4">
        <v>444</v>
      </c>
      <c r="B4" s="5" t="s">
        <v>26</v>
      </c>
      <c r="C4" s="4" t="s">
        <v>27</v>
      </c>
      <c r="D4" s="6">
        <v>105000</v>
      </c>
      <c r="E4" s="4" t="s">
        <v>28</v>
      </c>
      <c r="F4" s="7" t="str">
        <f>HYPERLINK("http://grupoviqueira.com/planos/LT/es/LT1H.pdf","Plan")</f>
        <v>Plan</v>
      </c>
      <c r="G4" s="4">
        <v>1</v>
      </c>
      <c r="H4" s="4">
        <v>2</v>
      </c>
      <c r="I4" s="4">
        <v>2</v>
      </c>
      <c r="J4" s="4">
        <v>1</v>
      </c>
      <c r="K4" s="4" t="s">
        <v>29</v>
      </c>
      <c r="L4" s="4"/>
      <c r="M4" s="4">
        <v>63.87</v>
      </c>
      <c r="N4" s="4">
        <v>112.91</v>
      </c>
      <c r="O4" s="4" t="s">
        <v>30</v>
      </c>
      <c r="P4" s="8" t="str">
        <f t="shared" si="0"/>
        <v>Facebook</v>
      </c>
    </row>
    <row r="5" spans="1:16" ht="15.75" customHeight="1">
      <c r="A5" s="4">
        <v>445</v>
      </c>
      <c r="B5" s="5" t="s">
        <v>31</v>
      </c>
      <c r="C5" s="4" t="s">
        <v>32</v>
      </c>
      <c r="D5" s="6">
        <v>105000</v>
      </c>
      <c r="E5" s="4" t="s">
        <v>33</v>
      </c>
      <c r="F5" s="7" t="str">
        <f>HYPERLINK("http://grupoviqueira.com/planos/LT/es/LT1J.pdf","Plan")</f>
        <v>Plan</v>
      </c>
      <c r="G5" s="4">
        <v>1</v>
      </c>
      <c r="H5" s="4">
        <v>2</v>
      </c>
      <c r="I5" s="4">
        <v>1</v>
      </c>
      <c r="J5" s="4">
        <v>1</v>
      </c>
      <c r="K5" s="4" t="s">
        <v>34</v>
      </c>
      <c r="L5" s="4"/>
      <c r="M5" s="4">
        <v>53.51</v>
      </c>
      <c r="N5" s="4">
        <v>108.75</v>
      </c>
      <c r="O5" s="4" t="s">
        <v>35</v>
      </c>
      <c r="P5" s="8" t="str">
        <f t="shared" si="0"/>
        <v>Facebook</v>
      </c>
    </row>
    <row r="6" spans="1:16" ht="15.75" customHeight="1">
      <c r="A6" s="4">
        <v>446</v>
      </c>
      <c r="B6" s="4" t="s">
        <v>36</v>
      </c>
      <c r="C6" s="4" t="s">
        <v>37</v>
      </c>
      <c r="D6" s="6">
        <v>115000</v>
      </c>
      <c r="E6" s="4" t="s">
        <v>38</v>
      </c>
      <c r="F6" s="7" t="str">
        <f>HYPERLINK("http://grupoviqueira.com/planos/LT/es/LTbB.pdf","Plan")</f>
        <v>Plan</v>
      </c>
      <c r="G6" s="4">
        <v>0</v>
      </c>
      <c r="H6" s="4">
        <v>2</v>
      </c>
      <c r="I6" s="4">
        <v>2</v>
      </c>
      <c r="J6" s="4">
        <v>1</v>
      </c>
      <c r="K6" s="4" t="s">
        <v>39</v>
      </c>
      <c r="L6" s="4"/>
      <c r="M6" s="4">
        <v>63.23</v>
      </c>
      <c r="N6" s="4">
        <v>112.75</v>
      </c>
      <c r="O6" s="4" t="s">
        <v>40</v>
      </c>
      <c r="P6" s="8" t="str">
        <f t="shared" si="0"/>
        <v>Facebook</v>
      </c>
    </row>
    <row r="7" spans="1:16" ht="15.75" customHeight="1">
      <c r="A7" s="4">
        <v>447</v>
      </c>
      <c r="B7" s="4" t="s">
        <v>41</v>
      </c>
      <c r="C7" s="4" t="s">
        <v>42</v>
      </c>
      <c r="D7" s="6">
        <v>115000</v>
      </c>
      <c r="E7" s="4" t="s">
        <v>43</v>
      </c>
      <c r="F7" s="7" t="str">
        <f>HYPERLINK("http://grupoviqueira.com/planos/LT/es/LTbC.pdf","Plan")</f>
        <v>Plan</v>
      </c>
      <c r="G7" s="4">
        <v>0</v>
      </c>
      <c r="H7" s="4">
        <v>2</v>
      </c>
      <c r="I7" s="4">
        <v>2</v>
      </c>
      <c r="J7" s="4">
        <v>1</v>
      </c>
      <c r="K7" s="4" t="s">
        <v>44</v>
      </c>
      <c r="L7" s="4"/>
      <c r="M7" s="4">
        <v>63.23</v>
      </c>
      <c r="N7" s="4">
        <v>112.75</v>
      </c>
      <c r="O7" s="4" t="s">
        <v>45</v>
      </c>
      <c r="P7" s="8" t="str">
        <f t="shared" si="0"/>
        <v>Facebook</v>
      </c>
    </row>
    <row r="8" spans="1:16" ht="15.75" customHeight="1">
      <c r="A8" s="4">
        <v>448</v>
      </c>
      <c r="B8" s="4" t="s">
        <v>46</v>
      </c>
      <c r="C8" s="4" t="s">
        <v>47</v>
      </c>
      <c r="D8" s="6">
        <v>115000</v>
      </c>
      <c r="E8" s="4" t="s">
        <v>48</v>
      </c>
      <c r="F8" s="7" t="str">
        <f>HYPERLINK("http://grupoviqueira.com/planos/LT/es/LTbE.pdf","Plan")</f>
        <v>Plan</v>
      </c>
      <c r="G8" s="4">
        <v>0</v>
      </c>
      <c r="H8" s="4">
        <v>2</v>
      </c>
      <c r="I8" s="4">
        <v>2</v>
      </c>
      <c r="J8" s="4">
        <v>1</v>
      </c>
      <c r="K8" s="4" t="s">
        <v>49</v>
      </c>
      <c r="L8" s="4"/>
      <c r="M8" s="4">
        <v>63.23</v>
      </c>
      <c r="N8" s="4">
        <v>112.75</v>
      </c>
      <c r="O8" s="4" t="s">
        <v>50</v>
      </c>
      <c r="P8" s="8" t="str">
        <f t="shared" si="0"/>
        <v>Facebook</v>
      </c>
    </row>
    <row r="9" spans="1:16" ht="15.75" customHeight="1">
      <c r="A9" s="4">
        <v>450</v>
      </c>
      <c r="B9" s="4" t="s">
        <v>51</v>
      </c>
      <c r="C9" s="4" t="s">
        <v>52</v>
      </c>
      <c r="D9" s="6">
        <v>130000</v>
      </c>
      <c r="E9" s="4" t="s">
        <v>53</v>
      </c>
      <c r="F9" s="7" t="str">
        <f>HYPERLINK("http://grupoviqueira.com/planos/LT/es/LT3C.pdf","Plan")</f>
        <v>Plan</v>
      </c>
      <c r="G9" s="4">
        <v>3</v>
      </c>
      <c r="H9" s="4">
        <v>2</v>
      </c>
      <c r="I9" s="4">
        <v>2</v>
      </c>
      <c r="J9" s="4">
        <v>1</v>
      </c>
      <c r="K9" s="4" t="s">
        <v>54</v>
      </c>
      <c r="L9" s="4"/>
      <c r="M9" s="4">
        <v>63.12</v>
      </c>
      <c r="N9" s="4">
        <v>121.24</v>
      </c>
      <c r="O9" s="4" t="s">
        <v>55</v>
      </c>
      <c r="P9" s="9"/>
    </row>
    <row r="10" spans="1:16" ht="15.75" customHeight="1">
      <c r="A10" s="4">
        <v>451</v>
      </c>
      <c r="B10" s="4" t="s">
        <v>56</v>
      </c>
      <c r="C10" s="4" t="s">
        <v>57</v>
      </c>
      <c r="D10" s="6">
        <v>130000</v>
      </c>
      <c r="E10" s="4" t="s">
        <v>58</v>
      </c>
      <c r="F10" s="7" t="str">
        <f>HYPERLINK("http://grupoviqueira.com/planos/LT/es/LT3D.pdf","Plan")</f>
        <v>Plan</v>
      </c>
      <c r="G10" s="4">
        <v>3</v>
      </c>
      <c r="H10" s="4">
        <v>2</v>
      </c>
      <c r="I10" s="4">
        <v>2</v>
      </c>
      <c r="J10" s="4">
        <v>1</v>
      </c>
      <c r="K10" s="4" t="s">
        <v>59</v>
      </c>
      <c r="L10" s="4"/>
      <c r="M10" s="4">
        <v>63.12</v>
      </c>
      <c r="N10" s="4">
        <v>121.24</v>
      </c>
      <c r="O10" s="4" t="s">
        <v>60</v>
      </c>
      <c r="P10" s="8" t="str">
        <f>HYPERLINK("https://www.facebook.com/sotaventotenerife","Facebook")</f>
        <v>Facebook</v>
      </c>
    </row>
    <row r="11" spans="1:16" ht="15.75" customHeight="1">
      <c r="A11" s="4">
        <v>452</v>
      </c>
      <c r="B11" s="4" t="s">
        <v>61</v>
      </c>
      <c r="C11" s="4" t="s">
        <v>62</v>
      </c>
      <c r="D11" s="6">
        <v>130000</v>
      </c>
      <c r="E11" s="4" t="s">
        <v>63</v>
      </c>
      <c r="F11" s="7" t="str">
        <f>HYPERLINK("http://grupoviqueira.com/planos/LT/es/LT3E.pdf","Plan")</f>
        <v>Plan</v>
      </c>
      <c r="G11" s="4">
        <v>3</v>
      </c>
      <c r="H11" s="4">
        <v>2</v>
      </c>
      <c r="I11" s="4">
        <v>2</v>
      </c>
      <c r="J11" s="4">
        <v>1</v>
      </c>
      <c r="K11" s="4" t="s">
        <v>64</v>
      </c>
      <c r="L11" s="4"/>
      <c r="M11" s="4">
        <v>61.72</v>
      </c>
      <c r="N11" s="4">
        <v>119.84</v>
      </c>
      <c r="O11" s="4" t="s">
        <v>65</v>
      </c>
      <c r="P11" s="9"/>
    </row>
    <row r="12" spans="1:16" ht="15.75" customHeight="1">
      <c r="A12" s="4">
        <v>453</v>
      </c>
      <c r="B12" s="4" t="s">
        <v>66</v>
      </c>
      <c r="C12" s="4" t="s">
        <v>67</v>
      </c>
      <c r="D12" s="6">
        <v>130000</v>
      </c>
      <c r="E12" s="4" t="s">
        <v>68</v>
      </c>
      <c r="F12" s="7" t="str">
        <f>HYPERLINK("http://grupoviqueira.com/planos/LT/es/LT3F.pdf","Plan")</f>
        <v>Plan</v>
      </c>
      <c r="G12" s="4">
        <v>3</v>
      </c>
      <c r="H12" s="4">
        <v>2</v>
      </c>
      <c r="I12" s="4">
        <v>2</v>
      </c>
      <c r="J12" s="4">
        <v>1</v>
      </c>
      <c r="K12" s="4" t="s">
        <v>69</v>
      </c>
      <c r="L12" s="4"/>
      <c r="M12" s="4">
        <v>63.12</v>
      </c>
      <c r="N12" s="4">
        <v>121.24</v>
      </c>
      <c r="O12" s="4" t="s">
        <v>70</v>
      </c>
      <c r="P12" s="8" t="str">
        <f t="shared" ref="P12:P40" si="1">HYPERLINK("https://www.facebook.com/sotaventotenerife","Facebook")</f>
        <v>Facebook</v>
      </c>
    </row>
    <row r="13" spans="1:16" ht="15.75" customHeight="1">
      <c r="A13" s="4">
        <v>454</v>
      </c>
      <c r="B13" s="4" t="s">
        <v>71</v>
      </c>
      <c r="C13" s="4" t="s">
        <v>72</v>
      </c>
      <c r="D13" s="6">
        <v>130000</v>
      </c>
      <c r="E13" s="4" t="s">
        <v>73</v>
      </c>
      <c r="F13" s="7" t="str">
        <f>HYPERLINK("http://grupoviqueira.com/planos/LT/es/LT3G.pdf","Plan")</f>
        <v>Plan</v>
      </c>
      <c r="G13" s="4">
        <v>3</v>
      </c>
      <c r="H13" s="4">
        <v>2</v>
      </c>
      <c r="I13" s="4">
        <v>2</v>
      </c>
      <c r="J13" s="4">
        <v>1</v>
      </c>
      <c r="K13" s="4" t="s">
        <v>74</v>
      </c>
      <c r="L13" s="4"/>
      <c r="M13" s="4">
        <v>63.12</v>
      </c>
      <c r="N13" s="4">
        <v>121.24</v>
      </c>
      <c r="O13" s="4" t="s">
        <v>75</v>
      </c>
      <c r="P13" s="8" t="str">
        <f t="shared" si="1"/>
        <v>Facebook</v>
      </c>
    </row>
    <row r="14" spans="1:16" ht="15.75" customHeight="1">
      <c r="A14" s="4">
        <v>455</v>
      </c>
      <c r="B14" s="4" t="s">
        <v>76</v>
      </c>
      <c r="C14" s="4" t="s">
        <v>77</v>
      </c>
      <c r="D14" s="6">
        <v>135000</v>
      </c>
      <c r="E14" s="4" t="s">
        <v>78</v>
      </c>
      <c r="F14" s="7" t="str">
        <f>HYPERLINK("http://grupoviqueira.com/planos/LT/es/LTbA.pdf","Plan")</f>
        <v>Plan</v>
      </c>
      <c r="G14" s="4">
        <v>0</v>
      </c>
      <c r="H14" s="4">
        <v>2</v>
      </c>
      <c r="I14" s="4">
        <v>2</v>
      </c>
      <c r="J14" s="4">
        <v>1</v>
      </c>
      <c r="K14" s="4" t="s">
        <v>79</v>
      </c>
      <c r="L14" s="4" t="s">
        <v>80</v>
      </c>
      <c r="M14" s="4">
        <v>71.28</v>
      </c>
      <c r="N14" s="4">
        <v>110.5</v>
      </c>
      <c r="O14" s="4" t="s">
        <v>81</v>
      </c>
      <c r="P14" s="8" t="str">
        <f t="shared" si="1"/>
        <v>Facebook</v>
      </c>
    </row>
    <row r="15" spans="1:16" ht="15.75" customHeight="1">
      <c r="A15" s="4">
        <v>456</v>
      </c>
      <c r="B15" s="4" t="s">
        <v>82</v>
      </c>
      <c r="C15" s="4" t="s">
        <v>83</v>
      </c>
      <c r="D15" s="6">
        <v>135000</v>
      </c>
      <c r="E15" s="4" t="s">
        <v>84</v>
      </c>
      <c r="F15" s="7" t="str">
        <f>HYPERLINK("http://grupoviqueira.com/planos/LT/es/LTbF.pdf","Plan")</f>
        <v>Plan</v>
      </c>
      <c r="G15" s="4">
        <v>0</v>
      </c>
      <c r="H15" s="4">
        <v>2</v>
      </c>
      <c r="I15" s="4">
        <v>2</v>
      </c>
      <c r="J15" s="4">
        <v>1</v>
      </c>
      <c r="K15" s="4" t="s">
        <v>85</v>
      </c>
      <c r="L15" s="4" t="s">
        <v>86</v>
      </c>
      <c r="M15" s="4">
        <v>71.28</v>
      </c>
      <c r="N15" s="4">
        <v>110.5</v>
      </c>
      <c r="O15" s="4" t="s">
        <v>87</v>
      </c>
      <c r="P15" s="8" t="str">
        <f t="shared" si="1"/>
        <v>Facebook</v>
      </c>
    </row>
    <row r="16" spans="1:16" ht="15.75" customHeight="1">
      <c r="A16" s="4">
        <v>457</v>
      </c>
      <c r="B16" s="5" t="s">
        <v>88</v>
      </c>
      <c r="C16" s="4" t="s">
        <v>89</v>
      </c>
      <c r="D16" s="6">
        <v>135000</v>
      </c>
      <c r="E16" s="4" t="s">
        <v>90</v>
      </c>
      <c r="F16" s="7" t="str">
        <f>HYPERLINK("http://grupoviqueira.com/planos/LT/es/LT1D.pdf","Plan")</f>
        <v>Plan</v>
      </c>
      <c r="G16" s="4">
        <v>1</v>
      </c>
      <c r="H16" s="4">
        <v>2</v>
      </c>
      <c r="I16" s="4">
        <v>2</v>
      </c>
      <c r="J16" s="4">
        <v>1</v>
      </c>
      <c r="K16" s="4" t="s">
        <v>91</v>
      </c>
      <c r="L16" s="4" t="s">
        <v>92</v>
      </c>
      <c r="M16" s="4">
        <v>70.430000000000007</v>
      </c>
      <c r="N16" s="4">
        <v>112.81</v>
      </c>
      <c r="O16" s="4" t="s">
        <v>93</v>
      </c>
      <c r="P16" s="8" t="str">
        <f t="shared" si="1"/>
        <v>Facebook</v>
      </c>
    </row>
    <row r="17" spans="1:16" ht="15.75" customHeight="1">
      <c r="A17" s="4">
        <v>459</v>
      </c>
      <c r="B17" s="4" t="s">
        <v>94</v>
      </c>
      <c r="C17" s="4" t="s">
        <v>95</v>
      </c>
      <c r="D17" s="6">
        <v>135000</v>
      </c>
      <c r="E17" s="4" t="s">
        <v>96</v>
      </c>
      <c r="F17" s="7" t="str">
        <f>HYPERLINK("http://grupoviqueira.com/planos/LT/es/LT2A.pdf","Plan")</f>
        <v>Plan</v>
      </c>
      <c r="G17" s="4">
        <v>2</v>
      </c>
      <c r="H17" s="4">
        <v>2</v>
      </c>
      <c r="I17" s="4">
        <v>2</v>
      </c>
      <c r="J17" s="4">
        <v>1</v>
      </c>
      <c r="K17" s="4" t="s">
        <v>97</v>
      </c>
      <c r="L17" s="4"/>
      <c r="M17" s="4">
        <v>63.12</v>
      </c>
      <c r="N17" s="4">
        <v>148.22</v>
      </c>
      <c r="O17" s="4" t="s">
        <v>98</v>
      </c>
      <c r="P17" s="8" t="str">
        <f t="shared" si="1"/>
        <v>Facebook</v>
      </c>
    </row>
    <row r="18" spans="1:16" ht="15.75" customHeight="1">
      <c r="A18" s="4">
        <v>460</v>
      </c>
      <c r="B18" s="4" t="s">
        <v>99</v>
      </c>
      <c r="C18" s="4" t="s">
        <v>100</v>
      </c>
      <c r="D18" s="6">
        <v>135000</v>
      </c>
      <c r="E18" s="4" t="s">
        <v>101</v>
      </c>
      <c r="F18" s="7" t="str">
        <f>HYPERLINK("http://grupoviqueira.com/planos/LT/es/LT2L.pdf","Plan")</f>
        <v>Plan</v>
      </c>
      <c r="G18" s="4">
        <v>2</v>
      </c>
      <c r="H18" s="4">
        <v>2</v>
      </c>
      <c r="I18" s="4">
        <v>2</v>
      </c>
      <c r="J18" s="4">
        <v>1</v>
      </c>
      <c r="K18" s="4" t="s">
        <v>102</v>
      </c>
      <c r="L18" s="4"/>
      <c r="M18" s="4">
        <v>63.12</v>
      </c>
      <c r="N18" s="4">
        <v>147.1</v>
      </c>
      <c r="O18" s="4" t="s">
        <v>103</v>
      </c>
      <c r="P18" s="8" t="str">
        <f t="shared" si="1"/>
        <v>Facebook</v>
      </c>
    </row>
    <row r="19" spans="1:16" ht="15.75" customHeight="1">
      <c r="A19" s="4">
        <v>461</v>
      </c>
      <c r="B19" s="4" t="s">
        <v>104</v>
      </c>
      <c r="C19" s="4" t="s">
        <v>105</v>
      </c>
      <c r="D19" s="6">
        <v>135000</v>
      </c>
      <c r="E19" s="4" t="s">
        <v>106</v>
      </c>
      <c r="F19" s="7" t="str">
        <f>HYPERLINK("http://grupoviqueira.com/planos/LT/es/LT2M.pdf","PLan")</f>
        <v>PLan</v>
      </c>
      <c r="G19" s="4">
        <v>2</v>
      </c>
      <c r="H19" s="4">
        <v>2</v>
      </c>
      <c r="I19" s="4">
        <v>1</v>
      </c>
      <c r="J19" s="4">
        <v>1</v>
      </c>
      <c r="K19" s="4" t="s">
        <v>107</v>
      </c>
      <c r="L19" s="4"/>
      <c r="M19" s="4">
        <v>55.61</v>
      </c>
      <c r="N19" s="4">
        <v>115.01</v>
      </c>
      <c r="O19" s="4" t="s">
        <v>108</v>
      </c>
      <c r="P19" s="8" t="str">
        <f t="shared" si="1"/>
        <v>Facebook</v>
      </c>
    </row>
    <row r="20" spans="1:16" ht="15.75" customHeight="1">
      <c r="A20" s="4">
        <v>462</v>
      </c>
      <c r="B20" s="4" t="s">
        <v>109</v>
      </c>
      <c r="C20" s="4" t="s">
        <v>110</v>
      </c>
      <c r="D20" s="6">
        <v>135000</v>
      </c>
      <c r="E20" s="4" t="s">
        <v>111</v>
      </c>
      <c r="F20" s="7" t="str">
        <f>HYPERLINK("http://grupoviqueira.com/planos/LT/es/LT3A.pdf","Plan")</f>
        <v>Plan</v>
      </c>
      <c r="G20" s="4">
        <v>3</v>
      </c>
      <c r="H20" s="4">
        <v>2</v>
      </c>
      <c r="I20" s="4">
        <v>1</v>
      </c>
      <c r="J20" s="4">
        <v>1</v>
      </c>
      <c r="K20" s="4" t="s">
        <v>112</v>
      </c>
      <c r="L20" s="4"/>
      <c r="M20" s="4">
        <v>62.61</v>
      </c>
      <c r="N20" s="4">
        <v>131.86000000000001</v>
      </c>
      <c r="O20" s="4" t="s">
        <v>113</v>
      </c>
      <c r="P20" s="8" t="str">
        <f t="shared" si="1"/>
        <v>Facebook</v>
      </c>
    </row>
    <row r="21" spans="1:16" ht="15.75" customHeight="1">
      <c r="A21" s="4">
        <v>464</v>
      </c>
      <c r="B21" s="5" t="s">
        <v>114</v>
      </c>
      <c r="C21" s="4" t="s">
        <v>115</v>
      </c>
      <c r="D21" s="6">
        <v>140000</v>
      </c>
      <c r="E21" s="4" t="s">
        <v>116</v>
      </c>
      <c r="F21" s="7" t="str">
        <f>HYPERLINK("http://grupoviqueira.com/planos/LT/es/LT1M.pdf","Plan")</f>
        <v>Plan</v>
      </c>
      <c r="G21" s="4">
        <v>1</v>
      </c>
      <c r="H21" s="4">
        <v>2</v>
      </c>
      <c r="I21" s="4">
        <v>2</v>
      </c>
      <c r="J21" s="4">
        <v>1</v>
      </c>
      <c r="K21" s="4" t="s">
        <v>117</v>
      </c>
      <c r="L21" s="4"/>
      <c r="M21" s="4">
        <v>79.760000000000005</v>
      </c>
      <c r="N21" s="4">
        <v>108.1</v>
      </c>
      <c r="O21" s="4" t="s">
        <v>118</v>
      </c>
      <c r="P21" s="8" t="str">
        <f t="shared" si="1"/>
        <v>Facebook</v>
      </c>
    </row>
    <row r="22" spans="1:16" ht="15.75" customHeight="1">
      <c r="A22" s="4">
        <v>465</v>
      </c>
      <c r="B22" s="5" t="s">
        <v>119</v>
      </c>
      <c r="C22" s="4" t="s">
        <v>120</v>
      </c>
      <c r="D22" s="6">
        <v>145000</v>
      </c>
      <c r="E22" s="4" t="s">
        <v>121</v>
      </c>
      <c r="F22" s="7" t="str">
        <f>HYPERLINK("http://grupoviqueira.com/planos/LT/es/LT1L.pdf","Plan")</f>
        <v>Plan</v>
      </c>
      <c r="G22" s="4">
        <v>1</v>
      </c>
      <c r="H22" s="4">
        <v>2</v>
      </c>
      <c r="I22" s="4">
        <v>2</v>
      </c>
      <c r="J22" s="4">
        <v>2</v>
      </c>
      <c r="K22" s="4" t="s">
        <v>122</v>
      </c>
      <c r="L22" s="4"/>
      <c r="M22" s="4">
        <v>84.35</v>
      </c>
      <c r="N22" s="4">
        <v>110.25</v>
      </c>
      <c r="O22" s="4" t="s">
        <v>123</v>
      </c>
      <c r="P22" s="8" t="str">
        <f t="shared" si="1"/>
        <v>Facebook</v>
      </c>
    </row>
    <row r="23" spans="1:16" ht="15.75" customHeight="1">
      <c r="A23" s="4">
        <v>466</v>
      </c>
      <c r="B23" s="4" t="s">
        <v>124</v>
      </c>
      <c r="C23" s="4" t="s">
        <v>125</v>
      </c>
      <c r="D23" s="6">
        <v>145000</v>
      </c>
      <c r="E23" s="4" t="s">
        <v>126</v>
      </c>
      <c r="F23" s="7" t="str">
        <f>HYPERLINK("http://grupoviqueira.com/planos/LT/es/LT2E.pdf","Plan")</f>
        <v>Plan</v>
      </c>
      <c r="G23" s="4">
        <v>2</v>
      </c>
      <c r="H23" s="4">
        <v>2</v>
      </c>
      <c r="I23" s="4">
        <v>2</v>
      </c>
      <c r="J23" s="4">
        <v>2</v>
      </c>
      <c r="K23" s="4" t="s">
        <v>127</v>
      </c>
      <c r="L23" s="4"/>
      <c r="M23" s="4">
        <v>82.29</v>
      </c>
      <c r="N23" s="4">
        <v>108.34</v>
      </c>
      <c r="O23" s="4" t="s">
        <v>128</v>
      </c>
      <c r="P23" s="8" t="str">
        <f t="shared" si="1"/>
        <v>Facebook</v>
      </c>
    </row>
    <row r="24" spans="1:16" ht="15.75" customHeight="1">
      <c r="A24" s="4">
        <v>467</v>
      </c>
      <c r="B24" s="4" t="s">
        <v>129</v>
      </c>
      <c r="C24" s="4" t="s">
        <v>130</v>
      </c>
      <c r="D24" s="6">
        <v>145000</v>
      </c>
      <c r="E24" s="4" t="s">
        <v>131</v>
      </c>
      <c r="F24" s="7" t="str">
        <f>HYPERLINK("http://grupoviqueira.com/planos/LT/es/LT2F.pdf","PLan")</f>
        <v>PLan</v>
      </c>
      <c r="G24" s="4">
        <v>2</v>
      </c>
      <c r="H24" s="4">
        <v>2</v>
      </c>
      <c r="I24" s="4">
        <v>2</v>
      </c>
      <c r="J24" s="4">
        <v>2</v>
      </c>
      <c r="K24" s="4" t="s">
        <v>132</v>
      </c>
      <c r="L24" s="4"/>
      <c r="M24" s="4">
        <v>88</v>
      </c>
      <c r="N24" s="4">
        <v>115.2</v>
      </c>
      <c r="O24" s="4" t="s">
        <v>133</v>
      </c>
      <c r="P24" s="8" t="str">
        <f t="shared" si="1"/>
        <v>Facebook</v>
      </c>
    </row>
    <row r="25" spans="1:16" ht="15.75" customHeight="1">
      <c r="A25" s="4">
        <v>468</v>
      </c>
      <c r="B25" s="4" t="s">
        <v>134</v>
      </c>
      <c r="C25" s="4" t="s">
        <v>135</v>
      </c>
      <c r="D25" s="6">
        <v>145000</v>
      </c>
      <c r="E25" s="4" t="s">
        <v>136</v>
      </c>
      <c r="F25" s="7" t="str">
        <f>HYPERLINK("http://grupoviqueira.com/planos/LT/es/LT2G.pdf","Plan")</f>
        <v>Plan</v>
      </c>
      <c r="G25" s="4">
        <v>2</v>
      </c>
      <c r="H25" s="4">
        <v>2</v>
      </c>
      <c r="I25" s="4">
        <v>2</v>
      </c>
      <c r="J25" s="4">
        <v>2</v>
      </c>
      <c r="K25" s="4" t="s">
        <v>137</v>
      </c>
      <c r="L25" s="4"/>
      <c r="M25" s="4">
        <v>87.82</v>
      </c>
      <c r="N25" s="4">
        <v>115.02</v>
      </c>
      <c r="O25" s="4" t="s">
        <v>138</v>
      </c>
      <c r="P25" s="8" t="str">
        <f t="shared" si="1"/>
        <v>Facebook</v>
      </c>
    </row>
    <row r="26" spans="1:16" ht="15.75" customHeight="1">
      <c r="A26" s="4">
        <v>469</v>
      </c>
      <c r="B26" s="4" t="s">
        <v>139</v>
      </c>
      <c r="C26" s="4" t="s">
        <v>140</v>
      </c>
      <c r="D26" s="6">
        <v>145000</v>
      </c>
      <c r="E26" s="4" t="s">
        <v>141</v>
      </c>
      <c r="F26" s="7" t="str">
        <f>HYPERLINK("http://grupoviqueira.com/planos/LT/es/LT2H.pdf","Plan")</f>
        <v>Plan</v>
      </c>
      <c r="G26" s="4">
        <v>2</v>
      </c>
      <c r="H26" s="4">
        <v>2</v>
      </c>
      <c r="I26" s="4">
        <v>2</v>
      </c>
      <c r="J26" s="4">
        <v>2</v>
      </c>
      <c r="K26" s="4" t="s">
        <v>142</v>
      </c>
      <c r="L26" s="4"/>
      <c r="M26" s="4">
        <v>82.29</v>
      </c>
      <c r="N26" s="4">
        <v>108.34</v>
      </c>
      <c r="O26" s="4" t="s">
        <v>143</v>
      </c>
      <c r="P26" s="8" t="str">
        <f t="shared" si="1"/>
        <v>Facebook</v>
      </c>
    </row>
    <row r="27" spans="1:16" ht="15.75" customHeight="1">
      <c r="A27" s="4">
        <v>470</v>
      </c>
      <c r="B27" s="4" t="s">
        <v>144</v>
      </c>
      <c r="C27" s="4" t="s">
        <v>145</v>
      </c>
      <c r="D27" s="6">
        <v>150000</v>
      </c>
      <c r="E27" s="4" t="s">
        <v>146</v>
      </c>
      <c r="F27" s="7" t="str">
        <f>HYPERLINK("http://grupoviqueira.com/planos/LT/es/LTbD.pdf","Plan")</f>
        <v>Plan</v>
      </c>
      <c r="G27" s="4">
        <v>0</v>
      </c>
      <c r="H27" s="4">
        <v>2</v>
      </c>
      <c r="I27" s="4">
        <v>2</v>
      </c>
      <c r="J27" s="4">
        <v>2</v>
      </c>
      <c r="K27" s="4" t="s">
        <v>147</v>
      </c>
      <c r="L27" s="4" t="s">
        <v>148</v>
      </c>
      <c r="M27" s="4">
        <v>82.32</v>
      </c>
      <c r="N27" s="4">
        <v>114.2</v>
      </c>
      <c r="O27" s="4" t="s">
        <v>149</v>
      </c>
      <c r="P27" s="8" t="str">
        <f t="shared" si="1"/>
        <v>Facebook</v>
      </c>
    </row>
    <row r="28" spans="1:16" ht="15.75" customHeight="1">
      <c r="A28" s="4">
        <v>472</v>
      </c>
      <c r="B28" s="4" t="s">
        <v>150</v>
      </c>
      <c r="C28" s="4" t="s">
        <v>151</v>
      </c>
      <c r="D28" s="6">
        <v>150000</v>
      </c>
      <c r="E28" s="4" t="s">
        <v>152</v>
      </c>
      <c r="F28" s="7" t="str">
        <f>HYPERLINK("http://grupoviqueira.com/planos/LT/es/LT3B.pdf","Plan")</f>
        <v>Plan</v>
      </c>
      <c r="G28" s="4">
        <v>3</v>
      </c>
      <c r="H28" s="4">
        <v>2</v>
      </c>
      <c r="I28" s="4">
        <v>2</v>
      </c>
      <c r="J28" s="4">
        <v>1</v>
      </c>
      <c r="K28" s="4" t="s">
        <v>153</v>
      </c>
      <c r="L28" s="4"/>
      <c r="M28" s="4">
        <v>70.349999999999994</v>
      </c>
      <c r="N28" s="4">
        <v>168.3</v>
      </c>
      <c r="O28" s="4" t="s">
        <v>154</v>
      </c>
      <c r="P28" s="8" t="str">
        <f t="shared" si="1"/>
        <v>Facebook</v>
      </c>
    </row>
    <row r="29" spans="1:16" ht="15.75" customHeight="1">
      <c r="A29" s="4">
        <v>473</v>
      </c>
      <c r="B29" s="4" t="s">
        <v>155</v>
      </c>
      <c r="C29" s="4" t="s">
        <v>156</v>
      </c>
      <c r="D29" s="6">
        <v>150000</v>
      </c>
      <c r="E29" s="4" t="s">
        <v>157</v>
      </c>
      <c r="F29" s="7" t="str">
        <f>HYPERLINK("http://grupoviqueira.com/planos/LT/es/LT3I.pdf","Plan")</f>
        <v>Plan</v>
      </c>
      <c r="G29" s="4">
        <v>3</v>
      </c>
      <c r="H29" s="4">
        <v>2</v>
      </c>
      <c r="I29" s="4">
        <v>1</v>
      </c>
      <c r="J29" s="4">
        <v>1</v>
      </c>
      <c r="K29" s="4" t="s">
        <v>158</v>
      </c>
      <c r="L29" s="4"/>
      <c r="M29" s="4">
        <v>62.61</v>
      </c>
      <c r="N29" s="4">
        <v>131.86000000000001</v>
      </c>
      <c r="O29" s="4" t="s">
        <v>159</v>
      </c>
      <c r="P29" s="8" t="str">
        <f t="shared" si="1"/>
        <v>Facebook</v>
      </c>
    </row>
    <row r="30" spans="1:16" ht="15.75" customHeight="1">
      <c r="A30" s="4">
        <v>474</v>
      </c>
      <c r="B30" s="4" t="s">
        <v>160</v>
      </c>
      <c r="C30" s="4" t="s">
        <v>161</v>
      </c>
      <c r="D30" s="6">
        <v>160000</v>
      </c>
      <c r="E30" s="4" t="s">
        <v>162</v>
      </c>
      <c r="F30" s="7" t="str">
        <f>HYPERLINK("http://grupoviqueira.com/planos/LT/es/LT2C.pdf","Plan")</f>
        <v>Plan</v>
      </c>
      <c r="G30" s="4">
        <v>2</v>
      </c>
      <c r="H30" s="4">
        <v>2</v>
      </c>
      <c r="I30" s="4">
        <v>2</v>
      </c>
      <c r="J30" s="4">
        <v>1</v>
      </c>
      <c r="K30" s="4" t="s">
        <v>163</v>
      </c>
      <c r="L30" s="4"/>
      <c r="M30" s="4">
        <v>79.510000000000005</v>
      </c>
      <c r="N30" s="4">
        <v>171.21</v>
      </c>
      <c r="O30" s="4" t="s">
        <v>164</v>
      </c>
      <c r="P30" s="8" t="str">
        <f t="shared" si="1"/>
        <v>Facebook</v>
      </c>
    </row>
    <row r="31" spans="1:16" ht="15.75" customHeight="1">
      <c r="A31" s="4">
        <v>475</v>
      </c>
      <c r="B31" s="4" t="s">
        <v>165</v>
      </c>
      <c r="C31" s="4" t="s">
        <v>166</v>
      </c>
      <c r="D31" s="6">
        <v>160000</v>
      </c>
      <c r="E31" s="4" t="s">
        <v>167</v>
      </c>
      <c r="F31" s="7" t="str">
        <f>HYPERLINK("http://grupoviqueira.com/planos/LT/es/LT2D.pdf","Plan")</f>
        <v>Plan</v>
      </c>
      <c r="G31" s="4">
        <v>2</v>
      </c>
      <c r="H31" s="4">
        <v>2</v>
      </c>
      <c r="I31" s="4">
        <v>3</v>
      </c>
      <c r="J31" s="4">
        <v>2</v>
      </c>
      <c r="K31" s="4" t="s">
        <v>168</v>
      </c>
      <c r="L31" s="4"/>
      <c r="M31" s="4">
        <v>94.86</v>
      </c>
      <c r="N31" s="4">
        <v>113.45</v>
      </c>
      <c r="O31" s="4" t="s">
        <v>169</v>
      </c>
      <c r="P31" s="8" t="str">
        <f t="shared" si="1"/>
        <v>Facebook</v>
      </c>
    </row>
    <row r="32" spans="1:16" ht="15.75" customHeight="1">
      <c r="A32" s="4">
        <v>481</v>
      </c>
      <c r="B32" s="4" t="s">
        <v>170</v>
      </c>
      <c r="C32" s="4" t="s">
        <v>171</v>
      </c>
      <c r="D32" s="6">
        <v>180000</v>
      </c>
      <c r="E32" s="4" t="s">
        <v>172</v>
      </c>
      <c r="F32" s="7" t="str">
        <f>HYPERLINK("http://grupoviqueira.com/planos/LT/es/LT2I.pdf","Plan")</f>
        <v>Plan</v>
      </c>
      <c r="G32" s="4">
        <v>2</v>
      </c>
      <c r="H32" s="4">
        <v>2</v>
      </c>
      <c r="I32" s="4">
        <v>3</v>
      </c>
      <c r="J32" s="4">
        <v>2</v>
      </c>
      <c r="K32" s="4" t="s">
        <v>173</v>
      </c>
      <c r="L32" s="4"/>
      <c r="M32" s="4">
        <v>94.86</v>
      </c>
      <c r="N32" s="4">
        <v>113.45</v>
      </c>
      <c r="O32" s="4" t="s">
        <v>174</v>
      </c>
      <c r="P32" s="8" t="str">
        <f t="shared" si="1"/>
        <v>Facebook</v>
      </c>
    </row>
    <row r="33" spans="1:16" ht="15.75" customHeight="1">
      <c r="A33" s="4">
        <v>441</v>
      </c>
      <c r="B33" s="5" t="s">
        <v>175</v>
      </c>
      <c r="C33" s="4" t="s">
        <v>176</v>
      </c>
      <c r="D33" s="6"/>
      <c r="E33" s="4" t="s">
        <v>177</v>
      </c>
      <c r="F33" s="10"/>
      <c r="G33" s="4">
        <v>1</v>
      </c>
      <c r="H33" s="4">
        <v>2</v>
      </c>
      <c r="I33" s="4">
        <v>1</v>
      </c>
      <c r="J33" s="4">
        <v>1</v>
      </c>
      <c r="K33" s="4" t="s">
        <v>178</v>
      </c>
      <c r="L33" s="11"/>
      <c r="M33" s="4">
        <v>56.6</v>
      </c>
      <c r="N33" s="4">
        <v>112.4</v>
      </c>
      <c r="O33" s="4" t="s">
        <v>179</v>
      </c>
      <c r="P33" s="8" t="str">
        <f t="shared" si="1"/>
        <v>Facebook</v>
      </c>
    </row>
    <row r="34" spans="1:16" ht="15.75" customHeight="1">
      <c r="A34" s="4">
        <v>458</v>
      </c>
      <c r="B34" s="5" t="s">
        <v>180</v>
      </c>
      <c r="C34" s="4" t="s">
        <v>181</v>
      </c>
      <c r="D34" s="6"/>
      <c r="E34" s="4" t="s">
        <v>182</v>
      </c>
      <c r="F34" s="10"/>
      <c r="G34" s="4">
        <v>1</v>
      </c>
      <c r="H34" s="4">
        <v>2</v>
      </c>
      <c r="I34" s="4">
        <v>2</v>
      </c>
      <c r="J34" s="4">
        <v>2</v>
      </c>
      <c r="K34" s="4" t="s">
        <v>183</v>
      </c>
      <c r="L34" s="4" t="s">
        <v>184</v>
      </c>
      <c r="M34" s="4">
        <v>97.98</v>
      </c>
      <c r="N34" s="4">
        <v>123.02</v>
      </c>
      <c r="O34" s="4" t="s">
        <v>185</v>
      </c>
      <c r="P34" s="8" t="str">
        <f t="shared" si="1"/>
        <v>Facebook</v>
      </c>
    </row>
    <row r="35" spans="1:16" ht="15.75" customHeight="1">
      <c r="A35" s="4">
        <v>463</v>
      </c>
      <c r="B35" s="4"/>
      <c r="C35" s="4" t="s">
        <v>186</v>
      </c>
      <c r="D35" s="6"/>
      <c r="E35" s="4" t="s">
        <v>187</v>
      </c>
      <c r="F35" s="10"/>
      <c r="G35" s="4">
        <v>1</v>
      </c>
      <c r="H35" s="4">
        <v>2</v>
      </c>
      <c r="I35" s="4">
        <v>2</v>
      </c>
      <c r="J35" s="4">
        <v>1</v>
      </c>
      <c r="K35" s="4" t="s">
        <v>188</v>
      </c>
      <c r="L35" s="4" t="s">
        <v>189</v>
      </c>
      <c r="M35" s="4">
        <v>70.430000000000007</v>
      </c>
      <c r="N35" s="4">
        <v>112.81</v>
      </c>
      <c r="O35" s="4" t="s">
        <v>190</v>
      </c>
      <c r="P35" s="8" t="str">
        <f t="shared" si="1"/>
        <v>Facebook</v>
      </c>
    </row>
    <row r="36" spans="1:16" ht="15.75" customHeight="1">
      <c r="A36" s="4">
        <v>449</v>
      </c>
      <c r="B36" s="5"/>
      <c r="C36" s="4" t="s">
        <v>191</v>
      </c>
      <c r="D36" s="6"/>
      <c r="E36" s="4" t="s">
        <v>192</v>
      </c>
      <c r="F36" s="10"/>
      <c r="G36" s="4">
        <v>1</v>
      </c>
      <c r="H36" s="4">
        <v>2</v>
      </c>
      <c r="I36" s="4">
        <v>2</v>
      </c>
      <c r="J36" s="4">
        <v>1</v>
      </c>
      <c r="K36" s="4" t="s">
        <v>193</v>
      </c>
      <c r="L36" s="4"/>
      <c r="M36" s="4">
        <v>74.92</v>
      </c>
      <c r="N36" s="4">
        <v>109.72</v>
      </c>
      <c r="O36" s="4" t="s">
        <v>194</v>
      </c>
      <c r="P36" s="8" t="str">
        <f t="shared" si="1"/>
        <v>Facebook</v>
      </c>
    </row>
    <row r="37" spans="1:16" ht="15.75" customHeight="1">
      <c r="A37" s="4">
        <v>476</v>
      </c>
      <c r="B37" s="4" t="s">
        <v>195</v>
      </c>
      <c r="C37" s="4" t="s">
        <v>196</v>
      </c>
      <c r="D37" s="6"/>
      <c r="E37" s="4" t="s">
        <v>197</v>
      </c>
      <c r="F37" s="10"/>
      <c r="G37" s="4">
        <v>2</v>
      </c>
      <c r="H37" s="4">
        <v>2</v>
      </c>
      <c r="I37" s="4">
        <v>2</v>
      </c>
      <c r="J37" s="4">
        <v>2</v>
      </c>
      <c r="K37" s="4" t="s">
        <v>198</v>
      </c>
      <c r="L37" s="4"/>
      <c r="M37" s="4">
        <v>82.42</v>
      </c>
      <c r="N37" s="4">
        <v>188.76</v>
      </c>
      <c r="O37" s="4" t="s">
        <v>199</v>
      </c>
      <c r="P37" s="8" t="str">
        <f t="shared" si="1"/>
        <v>Facebook</v>
      </c>
    </row>
    <row r="38" spans="1:16" ht="15.75" customHeight="1">
      <c r="A38" s="4">
        <v>478</v>
      </c>
      <c r="B38" s="4" t="s">
        <v>200</v>
      </c>
      <c r="C38" s="4" t="s">
        <v>201</v>
      </c>
      <c r="D38" s="6"/>
      <c r="E38" s="4" t="s">
        <v>202</v>
      </c>
      <c r="F38" s="10"/>
      <c r="G38" s="4">
        <v>2</v>
      </c>
      <c r="H38" s="4">
        <v>2</v>
      </c>
      <c r="I38" s="4">
        <v>2</v>
      </c>
      <c r="J38" s="4">
        <v>2</v>
      </c>
      <c r="K38" s="4" t="s">
        <v>203</v>
      </c>
      <c r="L38" s="4"/>
      <c r="M38" s="4">
        <v>82.42</v>
      </c>
      <c r="N38" s="4">
        <v>188.76</v>
      </c>
      <c r="O38" s="4" t="s">
        <v>204</v>
      </c>
      <c r="P38" s="8" t="str">
        <f t="shared" si="1"/>
        <v>Facebook</v>
      </c>
    </row>
    <row r="39" spans="1:16" ht="15.75" customHeight="1">
      <c r="A39" s="4">
        <v>479</v>
      </c>
      <c r="B39" s="5" t="s">
        <v>205</v>
      </c>
      <c r="C39" s="4" t="s">
        <v>206</v>
      </c>
      <c r="D39" s="12"/>
      <c r="E39" s="4" t="s">
        <v>207</v>
      </c>
      <c r="F39" s="13"/>
      <c r="G39" s="4">
        <v>1</v>
      </c>
      <c r="H39" s="4">
        <v>2</v>
      </c>
      <c r="I39" s="4">
        <v>3</v>
      </c>
      <c r="J39" s="4">
        <v>2</v>
      </c>
      <c r="K39" s="4" t="s">
        <v>208</v>
      </c>
      <c r="L39" s="4"/>
      <c r="M39" s="4">
        <v>102.37</v>
      </c>
      <c r="N39" s="4">
        <v>144.05000000000001</v>
      </c>
      <c r="O39" s="4" t="s">
        <v>209</v>
      </c>
      <c r="P39" s="8" t="str">
        <f t="shared" si="1"/>
        <v>Facebook</v>
      </c>
    </row>
    <row r="40" spans="1:16" ht="15.75" customHeight="1">
      <c r="A40" s="4">
        <v>480</v>
      </c>
      <c r="B40" s="4" t="s">
        <v>210</v>
      </c>
      <c r="C40" s="4" t="s">
        <v>211</v>
      </c>
      <c r="D40" s="6"/>
      <c r="E40" s="4" t="s">
        <v>212</v>
      </c>
      <c r="F40" s="13"/>
      <c r="G40" s="4">
        <v>3</v>
      </c>
      <c r="H40" s="4">
        <v>2</v>
      </c>
      <c r="I40" s="4">
        <v>2</v>
      </c>
      <c r="J40" s="4">
        <v>1</v>
      </c>
      <c r="K40" s="4" t="s">
        <v>213</v>
      </c>
      <c r="L40" s="4"/>
      <c r="M40" s="4">
        <v>70.349999999999994</v>
      </c>
      <c r="N40" s="4">
        <v>168.3</v>
      </c>
      <c r="O40" s="4" t="s">
        <v>214</v>
      </c>
      <c r="P40" s="8" t="str">
        <f t="shared" si="1"/>
        <v>Facebook</v>
      </c>
    </row>
    <row r="41" spans="1:16" ht="15.75" customHeight="1">
      <c r="C41" s="14" t="s">
        <v>215</v>
      </c>
      <c r="E41" s="4" t="s">
        <v>216</v>
      </c>
    </row>
    <row r="47" spans="1:16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5.75" customHeight="1">
      <c r="F90" s="16"/>
      <c r="O90" s="16"/>
      <c r="P90" s="16"/>
    </row>
    <row r="91" spans="1:16" ht="15.75" customHeight="1">
      <c r="F91" s="16"/>
      <c r="O91" s="16"/>
      <c r="P91" s="16"/>
    </row>
    <row r="92" spans="1:16" ht="15.75" customHeight="1">
      <c r="F92" s="16"/>
      <c r="O92" s="16"/>
      <c r="P92" s="16"/>
    </row>
    <row r="93" spans="1:16" ht="15.75" customHeight="1">
      <c r="F93" s="16"/>
      <c r="O93" s="16"/>
      <c r="P93" s="16"/>
    </row>
    <row r="94" spans="1:16" ht="15.75" customHeight="1">
      <c r="F94" s="16"/>
      <c r="O94" s="16"/>
      <c r="P94" s="16"/>
    </row>
    <row r="95" spans="1:16" ht="15.75" customHeight="1">
      <c r="F95" s="16"/>
      <c r="O95" s="16"/>
      <c r="P95" s="16"/>
    </row>
    <row r="96" spans="1:16" ht="15.75" customHeight="1">
      <c r="F96" s="16"/>
      <c r="O96" s="16"/>
      <c r="P96" s="16"/>
    </row>
    <row r="97" spans="6:16" ht="15.75" customHeight="1">
      <c r="F97" s="16"/>
      <c r="O97" s="16"/>
      <c r="P97" s="16"/>
    </row>
    <row r="98" spans="6:16" ht="15.75" customHeight="1">
      <c r="F98" s="16"/>
      <c r="O98" s="16"/>
      <c r="P98" s="16"/>
    </row>
    <row r="99" spans="6:16" ht="15.75" customHeight="1">
      <c r="F99" s="16"/>
      <c r="O99" s="16"/>
      <c r="P99" s="16"/>
    </row>
    <row r="100" spans="6:16" ht="15.75" customHeight="1">
      <c r="F100" s="16"/>
      <c r="O100" s="16"/>
      <c r="P100" s="16"/>
    </row>
    <row r="101" spans="6:16" ht="15.75" customHeight="1">
      <c r="F101" s="16"/>
      <c r="O101" s="16"/>
      <c r="P101" s="16"/>
    </row>
    <row r="102" spans="6:16" ht="15.75" customHeight="1">
      <c r="F102" s="16"/>
      <c r="O102" s="16"/>
      <c r="P102" s="16"/>
    </row>
    <row r="103" spans="6:16" ht="15.75" customHeight="1">
      <c r="F103" s="16"/>
      <c r="O103" s="16"/>
      <c r="P103" s="16"/>
    </row>
    <row r="104" spans="6:16" ht="15.75" customHeight="1">
      <c r="F104" s="16"/>
      <c r="O104" s="16"/>
      <c r="P104" s="16"/>
    </row>
    <row r="105" spans="6:16" ht="15.75" customHeight="1">
      <c r="F105" s="16"/>
      <c r="O105" s="16"/>
      <c r="P105" s="16"/>
    </row>
    <row r="106" spans="6:16" ht="15.75" customHeight="1">
      <c r="F106" s="16"/>
      <c r="O106" s="16"/>
      <c r="P106" s="16"/>
    </row>
    <row r="107" spans="6:16" ht="15.75" customHeight="1">
      <c r="F107" s="16"/>
      <c r="O107" s="16"/>
      <c r="P107" s="16"/>
    </row>
    <row r="108" spans="6:16" ht="15.75" customHeight="1">
      <c r="F108" s="16"/>
      <c r="O108" s="16"/>
      <c r="P108" s="16"/>
    </row>
    <row r="109" spans="6:16" ht="15.75" customHeight="1">
      <c r="F109" s="16"/>
      <c r="O109" s="16"/>
      <c r="P109" s="16"/>
    </row>
    <row r="110" spans="6:16" ht="15.75" customHeight="1">
      <c r="F110" s="16"/>
      <c r="O110" s="16"/>
      <c r="P110" s="16"/>
    </row>
    <row r="111" spans="6:16" ht="15.75" customHeight="1">
      <c r="F111" s="16"/>
      <c r="O111" s="16"/>
      <c r="P111" s="16"/>
    </row>
    <row r="112" spans="6:16" ht="15.75" customHeight="1">
      <c r="F112" s="16"/>
      <c r="O112" s="16"/>
      <c r="P112" s="16"/>
    </row>
    <row r="113" spans="6:16" ht="15.75" customHeight="1">
      <c r="F113" s="16"/>
      <c r="O113" s="16"/>
      <c r="P113" s="16"/>
    </row>
    <row r="114" spans="6:16" ht="15.75" customHeight="1">
      <c r="F114" s="16"/>
      <c r="O114" s="16"/>
      <c r="P114" s="16"/>
    </row>
    <row r="115" spans="6:16" ht="15.75" customHeight="1">
      <c r="F115" s="16"/>
      <c r="O115" s="16"/>
      <c r="P115" s="16"/>
    </row>
    <row r="116" spans="6:16" ht="15.75" customHeight="1">
      <c r="F116" s="16"/>
      <c r="O116" s="16"/>
      <c r="P116" s="16"/>
    </row>
    <row r="117" spans="6:16" ht="15.75" customHeight="1">
      <c r="F117" s="16"/>
      <c r="O117" s="16"/>
      <c r="P117" s="16"/>
    </row>
    <row r="118" spans="6:16" ht="15.75" customHeight="1">
      <c r="F118" s="16"/>
      <c r="O118" s="16"/>
      <c r="P118" s="16"/>
    </row>
    <row r="119" spans="6:16" ht="15.75" customHeight="1">
      <c r="F119" s="16"/>
      <c r="O119" s="16"/>
      <c r="P119" s="16"/>
    </row>
    <row r="120" spans="6:16" ht="15.75" customHeight="1">
      <c r="F120" s="16"/>
      <c r="O120" s="16"/>
      <c r="P120" s="16"/>
    </row>
    <row r="121" spans="6:16" ht="15.75" customHeight="1">
      <c r="F121" s="16"/>
      <c r="O121" s="16"/>
      <c r="P121" s="16"/>
    </row>
    <row r="122" spans="6:16" ht="15.75" customHeight="1">
      <c r="F122" s="16"/>
      <c r="O122" s="16"/>
      <c r="P122" s="16"/>
    </row>
    <row r="123" spans="6:16" ht="15.75" customHeight="1">
      <c r="F123" s="16"/>
      <c r="O123" s="16"/>
      <c r="P123" s="16"/>
    </row>
    <row r="124" spans="6:16" ht="15.75" customHeight="1">
      <c r="F124" s="16"/>
      <c r="O124" s="16"/>
      <c r="P124" s="16"/>
    </row>
    <row r="125" spans="6:16" ht="15.75" customHeight="1">
      <c r="F125" s="16"/>
      <c r="O125" s="16"/>
      <c r="P125" s="16"/>
    </row>
    <row r="126" spans="6:16" ht="15.75" customHeight="1">
      <c r="F126" s="16"/>
      <c r="O126" s="16"/>
      <c r="P126" s="16"/>
    </row>
    <row r="127" spans="6:16" ht="15.75" customHeight="1">
      <c r="F127" s="16"/>
      <c r="O127" s="16"/>
      <c r="P127" s="16"/>
    </row>
    <row r="128" spans="6:16" ht="15.75" customHeight="1">
      <c r="F128" s="16"/>
      <c r="O128" s="16"/>
      <c r="P128" s="16"/>
    </row>
    <row r="129" spans="6:16" ht="15.75" customHeight="1">
      <c r="F129" s="16"/>
      <c r="O129" s="16"/>
      <c r="P129" s="16"/>
    </row>
    <row r="130" spans="6:16" ht="15.75" customHeight="1">
      <c r="F130" s="16"/>
      <c r="O130" s="16"/>
      <c r="P130" s="16"/>
    </row>
    <row r="131" spans="6:16" ht="15.75" customHeight="1">
      <c r="F131" s="16"/>
      <c r="O131" s="16"/>
      <c r="P131" s="16"/>
    </row>
    <row r="132" spans="6:16" ht="15.75" customHeight="1">
      <c r="F132" s="16"/>
      <c r="O132" s="16"/>
      <c r="P132" s="16"/>
    </row>
    <row r="133" spans="6:16" ht="15.75" customHeight="1">
      <c r="F133" s="16"/>
      <c r="O133" s="16"/>
      <c r="P133" s="16"/>
    </row>
    <row r="134" spans="6:16" ht="15.75" customHeight="1">
      <c r="F134" s="16"/>
      <c r="O134" s="16"/>
      <c r="P134" s="16"/>
    </row>
    <row r="135" spans="6:16" ht="15.75" customHeight="1">
      <c r="F135" s="16"/>
      <c r="O135" s="16"/>
      <c r="P135" s="16"/>
    </row>
    <row r="136" spans="6:16" ht="15.75" customHeight="1">
      <c r="F136" s="16"/>
      <c r="O136" s="16"/>
      <c r="P136" s="16"/>
    </row>
    <row r="137" spans="6:16" ht="15.75" customHeight="1">
      <c r="F137" s="16"/>
      <c r="O137" s="16"/>
      <c r="P137" s="16"/>
    </row>
    <row r="138" spans="6:16" ht="15.75" customHeight="1">
      <c r="F138" s="16"/>
      <c r="O138" s="16"/>
      <c r="P138" s="16"/>
    </row>
    <row r="139" spans="6:16" ht="15.75" customHeight="1">
      <c r="F139" s="16"/>
      <c r="O139" s="16"/>
      <c r="P139" s="16"/>
    </row>
    <row r="140" spans="6:16" ht="15.75" customHeight="1">
      <c r="F140" s="16"/>
      <c r="O140" s="16"/>
      <c r="P140" s="16"/>
    </row>
    <row r="141" spans="6:16" ht="15.75" customHeight="1">
      <c r="F141" s="16"/>
      <c r="O141" s="16"/>
      <c r="P141" s="16"/>
    </row>
    <row r="142" spans="6:16" ht="15.75" customHeight="1">
      <c r="F142" s="16"/>
      <c r="O142" s="16"/>
      <c r="P142" s="16"/>
    </row>
    <row r="143" spans="6:16" ht="15.75" customHeight="1">
      <c r="F143" s="16"/>
      <c r="O143" s="16"/>
      <c r="P143" s="16"/>
    </row>
    <row r="144" spans="6:16" ht="15.75" customHeight="1">
      <c r="F144" s="16"/>
      <c r="O144" s="16"/>
      <c r="P144" s="16"/>
    </row>
    <row r="145" spans="6:16" ht="15.75" customHeight="1">
      <c r="F145" s="16"/>
      <c r="O145" s="16"/>
      <c r="P145" s="16"/>
    </row>
    <row r="146" spans="6:16" ht="15.75" customHeight="1">
      <c r="F146" s="16"/>
      <c r="O146" s="16"/>
      <c r="P146" s="16"/>
    </row>
    <row r="147" spans="6:16" ht="15.75" customHeight="1">
      <c r="F147" s="16"/>
      <c r="O147" s="16"/>
      <c r="P147" s="16"/>
    </row>
    <row r="148" spans="6:16" ht="15.75" customHeight="1">
      <c r="F148" s="16"/>
      <c r="O148" s="16"/>
      <c r="P148" s="16"/>
    </row>
    <row r="149" spans="6:16" ht="15.75" customHeight="1">
      <c r="F149" s="16"/>
      <c r="O149" s="16"/>
      <c r="P149" s="16"/>
    </row>
    <row r="150" spans="6:16" ht="15.75" customHeight="1">
      <c r="F150" s="16"/>
      <c r="O150" s="16"/>
      <c r="P150" s="16"/>
    </row>
    <row r="151" spans="6:16" ht="15.75" customHeight="1">
      <c r="F151" s="16"/>
      <c r="O151" s="16"/>
      <c r="P151" s="16"/>
    </row>
    <row r="152" spans="6:16" ht="15.75" customHeight="1">
      <c r="F152" s="16"/>
      <c r="O152" s="16"/>
      <c r="P152" s="16"/>
    </row>
    <row r="153" spans="6:16" ht="15.75" customHeight="1">
      <c r="F153" s="16"/>
      <c r="O153" s="16"/>
      <c r="P153" s="16"/>
    </row>
    <row r="154" spans="6:16" ht="15.75" customHeight="1">
      <c r="F154" s="16"/>
      <c r="O154" s="16"/>
      <c r="P154" s="16"/>
    </row>
    <row r="155" spans="6:16" ht="15.75" customHeight="1">
      <c r="F155" s="16"/>
      <c r="O155" s="16"/>
      <c r="P155" s="16"/>
    </row>
    <row r="156" spans="6:16" ht="15.75" customHeight="1">
      <c r="F156" s="16"/>
      <c r="O156" s="16"/>
      <c r="P156" s="16"/>
    </row>
    <row r="157" spans="6:16" ht="15.75" customHeight="1">
      <c r="F157" s="16"/>
      <c r="O157" s="16"/>
      <c r="P157" s="16"/>
    </row>
    <row r="158" spans="6:16" ht="15.75" customHeight="1">
      <c r="F158" s="16"/>
      <c r="O158" s="16"/>
      <c r="P158" s="16"/>
    </row>
    <row r="159" spans="6:16" ht="15.75" customHeight="1">
      <c r="F159" s="16"/>
      <c r="O159" s="16"/>
      <c r="P159" s="16"/>
    </row>
    <row r="160" spans="6:16" ht="15.75" customHeight="1">
      <c r="F160" s="16"/>
      <c r="O160" s="16"/>
      <c r="P160" s="16"/>
    </row>
    <row r="161" spans="6:16" ht="15.75" customHeight="1">
      <c r="F161" s="16"/>
      <c r="O161" s="16"/>
      <c r="P161" s="16"/>
    </row>
    <row r="162" spans="6:16" ht="15.75" customHeight="1">
      <c r="F162" s="16"/>
      <c r="O162" s="16"/>
      <c r="P162" s="16"/>
    </row>
    <row r="163" spans="6:16" ht="15.75" customHeight="1">
      <c r="F163" s="16"/>
      <c r="O163" s="16"/>
      <c r="P163" s="16"/>
    </row>
    <row r="164" spans="6:16" ht="15.75" customHeight="1">
      <c r="F164" s="16"/>
      <c r="O164" s="16"/>
      <c r="P164" s="16"/>
    </row>
    <row r="165" spans="6:16" ht="15.75" customHeight="1">
      <c r="F165" s="16"/>
      <c r="O165" s="16"/>
      <c r="P165" s="16"/>
    </row>
    <row r="166" spans="6:16" ht="15.75" customHeight="1">
      <c r="F166" s="16"/>
      <c r="O166" s="16"/>
      <c r="P166" s="16"/>
    </row>
    <row r="167" spans="6:16" ht="15.75" customHeight="1">
      <c r="F167" s="16"/>
      <c r="O167" s="16"/>
      <c r="P167" s="16"/>
    </row>
    <row r="168" spans="6:16" ht="15.75" customHeight="1">
      <c r="F168" s="16"/>
      <c r="O168" s="16"/>
      <c r="P168" s="16"/>
    </row>
    <row r="169" spans="6:16" ht="15.75" customHeight="1">
      <c r="F169" s="16"/>
      <c r="O169" s="16"/>
      <c r="P169" s="16"/>
    </row>
    <row r="170" spans="6:16" ht="15.75" customHeight="1">
      <c r="F170" s="16"/>
      <c r="O170" s="16"/>
      <c r="P170" s="16"/>
    </row>
    <row r="171" spans="6:16" ht="15.75" customHeight="1">
      <c r="F171" s="16"/>
      <c r="O171" s="16"/>
      <c r="P171" s="16"/>
    </row>
    <row r="172" spans="6:16" ht="15.75" customHeight="1">
      <c r="F172" s="16"/>
      <c r="O172" s="16"/>
      <c r="P172" s="16"/>
    </row>
    <row r="173" spans="6:16" ht="15.75" customHeight="1">
      <c r="F173" s="16"/>
      <c r="O173" s="16"/>
      <c r="P173" s="16"/>
    </row>
    <row r="174" spans="6:16" ht="15.75" customHeight="1">
      <c r="F174" s="16"/>
      <c r="O174" s="16"/>
      <c r="P174" s="16"/>
    </row>
    <row r="175" spans="6:16" ht="15.75" customHeight="1">
      <c r="F175" s="16"/>
      <c r="O175" s="16"/>
      <c r="P175" s="16"/>
    </row>
    <row r="176" spans="6:16" ht="15.75" customHeight="1">
      <c r="F176" s="16"/>
      <c r="O176" s="16"/>
      <c r="P176" s="16"/>
    </row>
    <row r="177" spans="6:16" ht="15.75" customHeight="1">
      <c r="F177" s="16"/>
      <c r="O177" s="16"/>
      <c r="P177" s="16"/>
    </row>
    <row r="178" spans="6:16" ht="15.75" customHeight="1">
      <c r="F178" s="16"/>
      <c r="O178" s="16"/>
      <c r="P178" s="16"/>
    </row>
    <row r="179" spans="6:16" ht="15.75" customHeight="1">
      <c r="F179" s="16"/>
      <c r="O179" s="16"/>
      <c r="P179" s="16"/>
    </row>
    <row r="180" spans="6:16" ht="15.75" customHeight="1">
      <c r="F180" s="16"/>
      <c r="O180" s="16"/>
      <c r="P180" s="16"/>
    </row>
    <row r="181" spans="6:16" ht="15.75" customHeight="1">
      <c r="F181" s="16"/>
      <c r="O181" s="16"/>
      <c r="P181" s="16"/>
    </row>
    <row r="182" spans="6:16" ht="15.75" customHeight="1">
      <c r="F182" s="16"/>
      <c r="O182" s="16"/>
      <c r="P182" s="16"/>
    </row>
    <row r="183" spans="6:16" ht="15.75" customHeight="1">
      <c r="F183" s="16"/>
      <c r="O183" s="16"/>
      <c r="P183" s="16"/>
    </row>
    <row r="184" spans="6:16" ht="15.75" customHeight="1">
      <c r="F184" s="16"/>
      <c r="O184" s="16"/>
      <c r="P184" s="16"/>
    </row>
    <row r="185" spans="6:16" ht="15.75" customHeight="1">
      <c r="F185" s="16"/>
      <c r="O185" s="16"/>
      <c r="P185" s="16"/>
    </row>
    <row r="186" spans="6:16" ht="15.75" customHeight="1">
      <c r="F186" s="16"/>
      <c r="O186" s="16"/>
      <c r="P186" s="16"/>
    </row>
    <row r="187" spans="6:16" ht="15.75" customHeight="1">
      <c r="F187" s="16"/>
      <c r="O187" s="16"/>
      <c r="P187" s="16"/>
    </row>
    <row r="188" spans="6:16" ht="15.75" customHeight="1">
      <c r="F188" s="16"/>
      <c r="O188" s="16"/>
      <c r="P188" s="16"/>
    </row>
    <row r="189" spans="6:16" ht="15.75" customHeight="1">
      <c r="F189" s="16"/>
      <c r="O189" s="16"/>
      <c r="P189" s="16"/>
    </row>
    <row r="190" spans="6:16" ht="15.75" customHeight="1">
      <c r="F190" s="16"/>
      <c r="O190" s="16"/>
      <c r="P190" s="16"/>
    </row>
    <row r="191" spans="6:16" ht="15.75" customHeight="1">
      <c r="F191" s="16"/>
      <c r="O191" s="16"/>
      <c r="P191" s="16"/>
    </row>
    <row r="192" spans="6:16" ht="15.75" customHeight="1">
      <c r="F192" s="16"/>
      <c r="O192" s="16"/>
      <c r="P192" s="16"/>
    </row>
    <row r="193" spans="6:16" ht="15.75" customHeight="1">
      <c r="F193" s="16"/>
      <c r="O193" s="16"/>
      <c r="P193" s="16"/>
    </row>
    <row r="194" spans="6:16" ht="15.75" customHeight="1">
      <c r="F194" s="16"/>
      <c r="O194" s="16"/>
      <c r="P194" s="16"/>
    </row>
    <row r="195" spans="6:16" ht="15.75" customHeight="1">
      <c r="F195" s="16"/>
      <c r="O195" s="16"/>
      <c r="P195" s="16"/>
    </row>
    <row r="196" spans="6:16" ht="15.75" customHeight="1">
      <c r="F196" s="16"/>
      <c r="O196" s="16"/>
      <c r="P196" s="16"/>
    </row>
    <row r="197" spans="6:16" ht="15.75" customHeight="1">
      <c r="F197" s="16"/>
      <c r="O197" s="16"/>
      <c r="P197" s="16"/>
    </row>
    <row r="198" spans="6:16" ht="15.75" customHeight="1">
      <c r="F198" s="16"/>
      <c r="O198" s="16"/>
      <c r="P198" s="16"/>
    </row>
    <row r="199" spans="6:16" ht="15.75" customHeight="1">
      <c r="F199" s="16"/>
      <c r="O199" s="16"/>
      <c r="P199" s="16"/>
    </row>
    <row r="200" spans="6:16" ht="15.75" customHeight="1">
      <c r="F200" s="16"/>
      <c r="O200" s="16"/>
      <c r="P200" s="16"/>
    </row>
    <row r="201" spans="6:16" ht="15.75" customHeight="1">
      <c r="F201" s="16"/>
      <c r="O201" s="16"/>
      <c r="P201" s="16"/>
    </row>
    <row r="202" spans="6:16" ht="15.75" customHeight="1">
      <c r="F202" s="16"/>
      <c r="O202" s="16"/>
      <c r="P202" s="16"/>
    </row>
    <row r="203" spans="6:16" ht="15.75" customHeight="1">
      <c r="F203" s="16"/>
      <c r="O203" s="16"/>
      <c r="P203" s="16"/>
    </row>
    <row r="204" spans="6:16" ht="15.75" customHeight="1">
      <c r="F204" s="16"/>
      <c r="O204" s="16"/>
      <c r="P204" s="16"/>
    </row>
    <row r="205" spans="6:16" ht="15.75" customHeight="1">
      <c r="F205" s="16"/>
      <c r="O205" s="16"/>
      <c r="P205" s="16"/>
    </row>
    <row r="206" spans="6:16" ht="15.75" customHeight="1">
      <c r="F206" s="16"/>
      <c r="O206" s="16"/>
      <c r="P206" s="16"/>
    </row>
    <row r="207" spans="6:16" ht="15.75" customHeight="1">
      <c r="F207" s="16"/>
      <c r="O207" s="16"/>
      <c r="P207" s="16"/>
    </row>
    <row r="208" spans="6:16" ht="15.75" customHeight="1">
      <c r="F208" s="16"/>
      <c r="O208" s="16"/>
      <c r="P208" s="16"/>
    </row>
    <row r="209" spans="6:16" ht="15.75" customHeight="1">
      <c r="F209" s="16"/>
      <c r="O209" s="16"/>
      <c r="P209" s="16"/>
    </row>
    <row r="210" spans="6:16" ht="15.75" customHeight="1">
      <c r="F210" s="16"/>
      <c r="O210" s="16"/>
      <c r="P210" s="16"/>
    </row>
    <row r="211" spans="6:16" ht="15.75" customHeight="1">
      <c r="F211" s="16"/>
      <c r="O211" s="16"/>
      <c r="P211" s="16"/>
    </row>
    <row r="212" spans="6:16" ht="15.75" customHeight="1">
      <c r="F212" s="16"/>
      <c r="O212" s="16"/>
      <c r="P212" s="16"/>
    </row>
    <row r="213" spans="6:16" ht="15.75" customHeight="1">
      <c r="F213" s="16"/>
      <c r="O213" s="16"/>
      <c r="P213" s="16"/>
    </row>
    <row r="214" spans="6:16" ht="15.75" customHeight="1">
      <c r="F214" s="16"/>
      <c r="O214" s="16"/>
      <c r="P214" s="16"/>
    </row>
    <row r="215" spans="6:16" ht="15.75" customHeight="1">
      <c r="F215" s="16"/>
      <c r="O215" s="16"/>
      <c r="P215" s="16"/>
    </row>
    <row r="216" spans="6:16" ht="15.75" customHeight="1">
      <c r="F216" s="16"/>
      <c r="O216" s="16"/>
      <c r="P216" s="16"/>
    </row>
    <row r="217" spans="6:16" ht="15.75" customHeight="1">
      <c r="F217" s="16"/>
      <c r="O217" s="16"/>
      <c r="P217" s="16"/>
    </row>
    <row r="218" spans="6:16" ht="15.75" customHeight="1">
      <c r="F218" s="16"/>
      <c r="O218" s="16"/>
      <c r="P218" s="16"/>
    </row>
    <row r="219" spans="6:16" ht="15.75" customHeight="1">
      <c r="F219" s="16"/>
      <c r="O219" s="16"/>
      <c r="P219" s="16"/>
    </row>
    <row r="220" spans="6:16" ht="15.75" customHeight="1">
      <c r="F220" s="16"/>
      <c r="O220" s="16"/>
      <c r="P220" s="16"/>
    </row>
    <row r="221" spans="6:16" ht="15.75" customHeight="1">
      <c r="F221" s="16"/>
      <c r="O221" s="16"/>
      <c r="P221" s="16"/>
    </row>
    <row r="222" spans="6:16" ht="15.75" customHeight="1">
      <c r="F222" s="16"/>
      <c r="O222" s="16"/>
      <c r="P222" s="16"/>
    </row>
    <row r="223" spans="6:16" ht="15.75" customHeight="1">
      <c r="F223" s="16"/>
      <c r="O223" s="16"/>
      <c r="P223" s="16"/>
    </row>
    <row r="224" spans="6:16" ht="15.75" customHeight="1">
      <c r="F224" s="16"/>
      <c r="O224" s="16"/>
      <c r="P224" s="16"/>
    </row>
    <row r="225" spans="6:16" ht="15.75" customHeight="1">
      <c r="F225" s="16"/>
      <c r="O225" s="16"/>
      <c r="P225" s="16"/>
    </row>
    <row r="226" spans="6:16" ht="15.75" customHeight="1">
      <c r="F226" s="16"/>
      <c r="O226" s="16"/>
      <c r="P226" s="16"/>
    </row>
    <row r="227" spans="6:16" ht="15.75" customHeight="1">
      <c r="F227" s="16"/>
      <c r="O227" s="16"/>
      <c r="P227" s="16"/>
    </row>
    <row r="228" spans="6:16" ht="15.75" customHeight="1">
      <c r="F228" s="16"/>
      <c r="O228" s="16"/>
      <c r="P228" s="16"/>
    </row>
    <row r="229" spans="6:16" ht="15.75" customHeight="1">
      <c r="F229" s="16"/>
      <c r="O229" s="16"/>
      <c r="P229" s="16"/>
    </row>
    <row r="230" spans="6:16" ht="15.75" customHeight="1">
      <c r="F230" s="16"/>
      <c r="O230" s="16"/>
      <c r="P230" s="16"/>
    </row>
    <row r="231" spans="6:16" ht="15.75" customHeight="1">
      <c r="F231" s="16"/>
      <c r="O231" s="16"/>
      <c r="P231" s="16"/>
    </row>
    <row r="232" spans="6:16" ht="15.75" customHeight="1">
      <c r="F232" s="16"/>
      <c r="O232" s="16"/>
      <c r="P232" s="16"/>
    </row>
    <row r="233" spans="6:16" ht="15.75" customHeight="1">
      <c r="F233" s="16"/>
      <c r="O233" s="16"/>
      <c r="P233" s="16"/>
    </row>
    <row r="234" spans="6:16" ht="15.75" customHeight="1">
      <c r="F234" s="16"/>
      <c r="O234" s="16"/>
      <c r="P234" s="16"/>
    </row>
    <row r="235" spans="6:16" ht="15.75" customHeight="1">
      <c r="F235" s="16"/>
      <c r="O235" s="16"/>
      <c r="P235" s="16"/>
    </row>
    <row r="236" spans="6:16" ht="15.75" customHeight="1">
      <c r="F236" s="16"/>
      <c r="O236" s="16"/>
      <c r="P236" s="16"/>
    </row>
    <row r="237" spans="6:16" ht="15.75" customHeight="1">
      <c r="F237" s="16"/>
      <c r="O237" s="16"/>
      <c r="P237" s="16"/>
    </row>
    <row r="238" spans="6:16" ht="15.75" customHeight="1">
      <c r="F238" s="16"/>
      <c r="O238" s="16"/>
      <c r="P238" s="16"/>
    </row>
    <row r="239" spans="6:16" ht="15.75" customHeight="1">
      <c r="F239" s="16"/>
      <c r="O239" s="16"/>
      <c r="P239" s="16"/>
    </row>
    <row r="240" spans="6:16" ht="15.75" customHeight="1">
      <c r="F240" s="16"/>
      <c r="O240" s="16"/>
      <c r="P240" s="16"/>
    </row>
    <row r="241" spans="6:16" ht="15.75" customHeight="1">
      <c r="F241" s="16"/>
      <c r="O241" s="16"/>
      <c r="P241" s="16"/>
    </row>
    <row r="242" spans="6:16" ht="15.75" customHeight="1">
      <c r="F242" s="16"/>
      <c r="O242" s="16"/>
      <c r="P242" s="16"/>
    </row>
    <row r="243" spans="6:16" ht="15.75" customHeight="1">
      <c r="F243" s="16"/>
      <c r="O243" s="16"/>
      <c r="P243" s="16"/>
    </row>
    <row r="244" spans="6:16" ht="15.75" customHeight="1">
      <c r="F244" s="16"/>
      <c r="O244" s="16"/>
      <c r="P244" s="16"/>
    </row>
    <row r="245" spans="6:16" ht="15.75" customHeight="1">
      <c r="F245" s="16"/>
      <c r="O245" s="16"/>
      <c r="P245" s="16"/>
    </row>
    <row r="246" spans="6:16" ht="15.75" customHeight="1">
      <c r="F246" s="16"/>
      <c r="O246" s="16"/>
      <c r="P246" s="16"/>
    </row>
    <row r="247" spans="6:16" ht="15.75" customHeight="1">
      <c r="F247" s="16"/>
      <c r="O247" s="16"/>
      <c r="P247" s="16"/>
    </row>
    <row r="248" spans="6:16" ht="15.75" customHeight="1">
      <c r="F248" s="16"/>
      <c r="O248" s="16"/>
      <c r="P248" s="16"/>
    </row>
    <row r="249" spans="6:16" ht="15.75" customHeight="1">
      <c r="F249" s="16"/>
      <c r="O249" s="16"/>
      <c r="P249" s="16"/>
    </row>
    <row r="250" spans="6:16" ht="15.75" customHeight="1">
      <c r="F250" s="16"/>
      <c r="O250" s="16"/>
      <c r="P250" s="16"/>
    </row>
    <row r="251" spans="6:16" ht="15.75" customHeight="1">
      <c r="F251" s="16"/>
      <c r="O251" s="16"/>
      <c r="P251" s="16"/>
    </row>
    <row r="252" spans="6:16" ht="15.75" customHeight="1">
      <c r="F252" s="16"/>
      <c r="O252" s="16"/>
      <c r="P252" s="16"/>
    </row>
    <row r="253" spans="6:16" ht="15.75" customHeight="1">
      <c r="F253" s="16"/>
      <c r="O253" s="16"/>
      <c r="P253" s="16"/>
    </row>
    <row r="254" spans="6:16" ht="15.75" customHeight="1">
      <c r="F254" s="16"/>
      <c r="O254" s="16"/>
      <c r="P254" s="16"/>
    </row>
    <row r="255" spans="6:16" ht="15.75" customHeight="1">
      <c r="F255" s="16"/>
      <c r="O255" s="16"/>
      <c r="P255" s="16"/>
    </row>
    <row r="256" spans="6:16" ht="15.75" customHeight="1">
      <c r="F256" s="16"/>
      <c r="O256" s="16"/>
      <c r="P256" s="16"/>
    </row>
    <row r="257" spans="6:16" ht="15.75" customHeight="1">
      <c r="F257" s="16"/>
      <c r="O257" s="16"/>
      <c r="P257" s="16"/>
    </row>
    <row r="258" spans="6:16" ht="15.75" customHeight="1">
      <c r="F258" s="16"/>
      <c r="O258" s="16"/>
      <c r="P258" s="16"/>
    </row>
    <row r="259" spans="6:16" ht="15.75" customHeight="1">
      <c r="F259" s="16"/>
      <c r="O259" s="16"/>
      <c r="P259" s="16"/>
    </row>
    <row r="260" spans="6:16" ht="15.75" customHeight="1">
      <c r="F260" s="16"/>
      <c r="O260" s="16"/>
      <c r="P260" s="16"/>
    </row>
    <row r="261" spans="6:16" ht="15.75" customHeight="1">
      <c r="F261" s="16"/>
      <c r="O261" s="16"/>
      <c r="P261" s="16"/>
    </row>
    <row r="262" spans="6:16" ht="15.75" customHeight="1">
      <c r="F262" s="16"/>
      <c r="O262" s="16"/>
      <c r="P262" s="16"/>
    </row>
    <row r="263" spans="6:16" ht="15.75" customHeight="1">
      <c r="F263" s="16"/>
      <c r="O263" s="16"/>
      <c r="P263" s="16"/>
    </row>
    <row r="264" spans="6:16" ht="15.75" customHeight="1">
      <c r="F264" s="16"/>
      <c r="O264" s="16"/>
      <c r="P264" s="16"/>
    </row>
    <row r="265" spans="6:16" ht="15.75" customHeight="1">
      <c r="F265" s="16"/>
      <c r="O265" s="16"/>
      <c r="P265" s="16"/>
    </row>
    <row r="266" spans="6:16" ht="15.75" customHeight="1">
      <c r="F266" s="16"/>
      <c r="O266" s="16"/>
      <c r="P266" s="16"/>
    </row>
    <row r="267" spans="6:16" ht="15.75" customHeight="1">
      <c r="F267" s="16"/>
      <c r="O267" s="16"/>
      <c r="P267" s="16"/>
    </row>
    <row r="268" spans="6:16" ht="15.75" customHeight="1">
      <c r="F268" s="16"/>
      <c r="O268" s="16"/>
      <c r="P268" s="16"/>
    </row>
    <row r="269" spans="6:16" ht="15.75" customHeight="1">
      <c r="F269" s="16"/>
      <c r="O269" s="16"/>
      <c r="P269" s="16"/>
    </row>
    <row r="270" spans="6:16" ht="15.75" customHeight="1">
      <c r="F270" s="16"/>
      <c r="O270" s="16"/>
      <c r="P270" s="16"/>
    </row>
    <row r="271" spans="6:16" ht="15.75" customHeight="1">
      <c r="F271" s="16"/>
      <c r="O271" s="16"/>
      <c r="P271" s="16"/>
    </row>
    <row r="272" spans="6:16" ht="15.75" customHeight="1">
      <c r="F272" s="16"/>
      <c r="O272" s="16"/>
      <c r="P272" s="16"/>
    </row>
    <row r="273" spans="6:16" ht="15.75" customHeight="1">
      <c r="F273" s="16"/>
      <c r="O273" s="16"/>
      <c r="P273" s="16"/>
    </row>
    <row r="274" spans="6:16" ht="15.75" customHeight="1">
      <c r="F274" s="16"/>
      <c r="O274" s="16"/>
      <c r="P274" s="16"/>
    </row>
    <row r="275" spans="6:16" ht="15.75" customHeight="1">
      <c r="F275" s="16"/>
      <c r="O275" s="16"/>
      <c r="P275" s="16"/>
    </row>
    <row r="276" spans="6:16" ht="15.75" customHeight="1">
      <c r="F276" s="16"/>
      <c r="O276" s="16"/>
      <c r="P276" s="16"/>
    </row>
    <row r="277" spans="6:16" ht="15.75" customHeight="1">
      <c r="F277" s="16"/>
      <c r="O277" s="16"/>
      <c r="P277" s="16"/>
    </row>
    <row r="278" spans="6:16" ht="15.75" customHeight="1">
      <c r="F278" s="16"/>
      <c r="O278" s="16"/>
      <c r="P278" s="16"/>
    </row>
    <row r="279" spans="6:16" ht="15.75" customHeight="1">
      <c r="F279" s="16"/>
      <c r="O279" s="16"/>
      <c r="P279" s="16"/>
    </row>
    <row r="280" spans="6:16" ht="15.75" customHeight="1">
      <c r="F280" s="16"/>
      <c r="O280" s="16"/>
      <c r="P280" s="16"/>
    </row>
    <row r="281" spans="6:16" ht="15.75" customHeight="1">
      <c r="F281" s="16"/>
      <c r="O281" s="16"/>
      <c r="P281" s="16"/>
    </row>
    <row r="282" spans="6:16" ht="15.75" customHeight="1">
      <c r="F282" s="16"/>
      <c r="O282" s="16"/>
      <c r="P282" s="16"/>
    </row>
    <row r="283" spans="6:16" ht="15.75" customHeight="1">
      <c r="F283" s="16"/>
      <c r="O283" s="16"/>
      <c r="P283" s="16"/>
    </row>
    <row r="284" spans="6:16" ht="15.75" customHeight="1">
      <c r="F284" s="16"/>
      <c r="O284" s="16"/>
      <c r="P284" s="16"/>
    </row>
    <row r="285" spans="6:16" ht="15.75" customHeight="1">
      <c r="F285" s="16"/>
      <c r="O285" s="16"/>
      <c r="P285" s="16"/>
    </row>
    <row r="286" spans="6:16" ht="15.75" customHeight="1">
      <c r="F286" s="16"/>
      <c r="O286" s="16"/>
      <c r="P286" s="16"/>
    </row>
    <row r="287" spans="6:16" ht="15.75" customHeight="1">
      <c r="F287" s="16"/>
      <c r="O287" s="16"/>
      <c r="P287" s="16"/>
    </row>
    <row r="288" spans="6:16" ht="15.75" customHeight="1">
      <c r="F288" s="16"/>
      <c r="O288" s="16"/>
      <c r="P288" s="16"/>
    </row>
    <row r="289" spans="6:16" ht="15.75" customHeight="1">
      <c r="F289" s="16"/>
      <c r="O289" s="16"/>
      <c r="P289" s="16"/>
    </row>
    <row r="290" spans="6:16" ht="15.75" customHeight="1">
      <c r="F290" s="16"/>
      <c r="O290" s="16"/>
      <c r="P290" s="16"/>
    </row>
    <row r="291" spans="6:16" ht="15.75" customHeight="1">
      <c r="F291" s="16"/>
      <c r="O291" s="16"/>
      <c r="P291" s="16"/>
    </row>
    <row r="292" spans="6:16" ht="15.75" customHeight="1">
      <c r="F292" s="16"/>
      <c r="O292" s="16"/>
      <c r="P292" s="16"/>
    </row>
    <row r="293" spans="6:16" ht="15.75" customHeight="1">
      <c r="F293" s="16"/>
      <c r="O293" s="16"/>
      <c r="P293" s="16"/>
    </row>
    <row r="294" spans="6:16" ht="15.75" customHeight="1">
      <c r="F294" s="16"/>
      <c r="O294" s="16"/>
      <c r="P294" s="16"/>
    </row>
    <row r="295" spans="6:16" ht="15.75" customHeight="1">
      <c r="F295" s="16"/>
      <c r="O295" s="16"/>
      <c r="P295" s="16"/>
    </row>
    <row r="296" spans="6:16" ht="15.75" customHeight="1">
      <c r="F296" s="16"/>
      <c r="O296" s="16"/>
      <c r="P296" s="16"/>
    </row>
    <row r="297" spans="6:16" ht="15.75" customHeight="1">
      <c r="F297" s="16"/>
      <c r="O297" s="16"/>
      <c r="P297" s="16"/>
    </row>
    <row r="298" spans="6:16" ht="15.75" customHeight="1">
      <c r="F298" s="16"/>
      <c r="O298" s="16"/>
      <c r="P298" s="16"/>
    </row>
    <row r="299" spans="6:16" ht="15.75" customHeight="1">
      <c r="F299" s="16"/>
      <c r="O299" s="16"/>
      <c r="P299" s="16"/>
    </row>
    <row r="300" spans="6:16" ht="15.75" customHeight="1">
      <c r="F300" s="16"/>
      <c r="O300" s="16"/>
      <c r="P300" s="16"/>
    </row>
    <row r="301" spans="6:16" ht="15.75" customHeight="1">
      <c r="F301" s="16"/>
      <c r="O301" s="16"/>
      <c r="P301" s="16"/>
    </row>
    <row r="302" spans="6:16" ht="15.75" customHeight="1">
      <c r="F302" s="16"/>
      <c r="O302" s="16"/>
      <c r="P302" s="16"/>
    </row>
    <row r="303" spans="6:16" ht="15.75" customHeight="1">
      <c r="F303" s="16"/>
      <c r="O303" s="16"/>
      <c r="P303" s="16"/>
    </row>
    <row r="304" spans="6:16" ht="15.75" customHeight="1">
      <c r="F304" s="16"/>
      <c r="O304" s="16"/>
      <c r="P304" s="16"/>
    </row>
    <row r="305" spans="6:16" ht="15.75" customHeight="1">
      <c r="F305" s="16"/>
      <c r="O305" s="16"/>
      <c r="P305" s="16"/>
    </row>
    <row r="306" spans="6:16" ht="15.75" customHeight="1">
      <c r="F306" s="16"/>
      <c r="O306" s="16"/>
      <c r="P306" s="16"/>
    </row>
    <row r="307" spans="6:16" ht="15.75" customHeight="1">
      <c r="F307" s="16"/>
      <c r="O307" s="16"/>
      <c r="P307" s="16"/>
    </row>
    <row r="308" spans="6:16" ht="15.75" customHeight="1">
      <c r="F308" s="16"/>
      <c r="O308" s="16"/>
      <c r="P308" s="16"/>
    </row>
    <row r="309" spans="6:16" ht="15.75" customHeight="1">
      <c r="F309" s="16"/>
      <c r="O309" s="16"/>
      <c r="P309" s="16"/>
    </row>
    <row r="310" spans="6:16" ht="15.75" customHeight="1">
      <c r="F310" s="16"/>
      <c r="O310" s="16"/>
      <c r="P310" s="16"/>
    </row>
    <row r="311" spans="6:16" ht="15.75" customHeight="1">
      <c r="F311" s="16"/>
      <c r="O311" s="16"/>
      <c r="P311" s="16"/>
    </row>
    <row r="312" spans="6:16" ht="15.75" customHeight="1">
      <c r="F312" s="16"/>
      <c r="O312" s="16"/>
      <c r="P312" s="16"/>
    </row>
    <row r="313" spans="6:16" ht="15.75" customHeight="1">
      <c r="F313" s="16"/>
      <c r="O313" s="16"/>
      <c r="P313" s="16"/>
    </row>
    <row r="314" spans="6:16" ht="15.75" customHeight="1">
      <c r="F314" s="16"/>
      <c r="O314" s="16"/>
      <c r="P314" s="16"/>
    </row>
    <row r="315" spans="6:16" ht="15.75" customHeight="1">
      <c r="F315" s="16"/>
      <c r="O315" s="16"/>
      <c r="P315" s="16"/>
    </row>
    <row r="316" spans="6:16" ht="15.75" customHeight="1">
      <c r="F316" s="16"/>
      <c r="O316" s="16"/>
      <c r="P316" s="16"/>
    </row>
    <row r="317" spans="6:16" ht="15.75" customHeight="1">
      <c r="F317" s="16"/>
      <c r="O317" s="16"/>
      <c r="P317" s="16"/>
    </row>
    <row r="318" spans="6:16" ht="15.75" customHeight="1">
      <c r="F318" s="16"/>
      <c r="O318" s="16"/>
      <c r="P318" s="16"/>
    </row>
    <row r="319" spans="6:16" ht="15.75" customHeight="1">
      <c r="F319" s="16"/>
      <c r="O319" s="16"/>
      <c r="P319" s="16"/>
    </row>
    <row r="320" spans="6:16" ht="15.75" customHeight="1">
      <c r="F320" s="16"/>
      <c r="O320" s="16"/>
      <c r="P320" s="16"/>
    </row>
    <row r="321" spans="6:16" ht="15.75" customHeight="1">
      <c r="F321" s="16"/>
      <c r="O321" s="16"/>
      <c r="P321" s="16"/>
    </row>
    <row r="322" spans="6:16" ht="15.75" customHeight="1">
      <c r="F322" s="16"/>
      <c r="O322" s="16"/>
      <c r="P322" s="16"/>
    </row>
    <row r="323" spans="6:16" ht="15.75" customHeight="1">
      <c r="F323" s="16"/>
      <c r="O323" s="16"/>
      <c r="P323" s="16"/>
    </row>
    <row r="324" spans="6:16" ht="15.75" customHeight="1">
      <c r="F324" s="16"/>
      <c r="O324" s="16"/>
      <c r="P324" s="16"/>
    </row>
    <row r="325" spans="6:16" ht="15.75" customHeight="1">
      <c r="F325" s="16"/>
      <c r="O325" s="16"/>
      <c r="P325" s="16"/>
    </row>
    <row r="326" spans="6:16" ht="15.75" customHeight="1">
      <c r="F326" s="16"/>
      <c r="O326" s="16"/>
      <c r="P326" s="16"/>
    </row>
    <row r="327" spans="6:16" ht="15.75" customHeight="1">
      <c r="F327" s="16"/>
      <c r="O327" s="16"/>
      <c r="P327" s="16"/>
    </row>
    <row r="328" spans="6:16" ht="15.75" customHeight="1">
      <c r="F328" s="16"/>
      <c r="O328" s="16"/>
      <c r="P328" s="16"/>
    </row>
    <row r="329" spans="6:16" ht="15.75" customHeight="1">
      <c r="F329" s="16"/>
      <c r="O329" s="16"/>
      <c r="P329" s="16"/>
    </row>
    <row r="330" spans="6:16" ht="15.75" customHeight="1">
      <c r="F330" s="16"/>
      <c r="O330" s="16"/>
      <c r="P330" s="16"/>
    </row>
    <row r="331" spans="6:16" ht="15.75" customHeight="1">
      <c r="F331" s="16"/>
      <c r="O331" s="16"/>
      <c r="P331" s="16"/>
    </row>
    <row r="332" spans="6:16" ht="15.75" customHeight="1">
      <c r="F332" s="16"/>
      <c r="O332" s="16"/>
      <c r="P332" s="16"/>
    </row>
    <row r="333" spans="6:16" ht="15.75" customHeight="1">
      <c r="F333" s="16"/>
      <c r="O333" s="16"/>
      <c r="P333" s="16"/>
    </row>
    <row r="334" spans="6:16" ht="15.75" customHeight="1">
      <c r="F334" s="16"/>
      <c r="O334" s="16"/>
      <c r="P334" s="16"/>
    </row>
    <row r="335" spans="6:16" ht="15.75" customHeight="1">
      <c r="F335" s="16"/>
      <c r="O335" s="16"/>
      <c r="P335" s="16"/>
    </row>
    <row r="336" spans="6:16" ht="15.75" customHeight="1">
      <c r="F336" s="16"/>
      <c r="O336" s="16"/>
      <c r="P336" s="16"/>
    </row>
    <row r="337" spans="6:16" ht="15.75" customHeight="1">
      <c r="F337" s="16"/>
      <c r="O337" s="16"/>
      <c r="P337" s="16"/>
    </row>
    <row r="338" spans="6:16" ht="15.75" customHeight="1">
      <c r="F338" s="16"/>
      <c r="O338" s="16"/>
      <c r="P338" s="16"/>
    </row>
    <row r="339" spans="6:16" ht="15.75" customHeight="1">
      <c r="F339" s="16"/>
      <c r="O339" s="16"/>
      <c r="P339" s="16"/>
    </row>
    <row r="340" spans="6:16" ht="15.75" customHeight="1">
      <c r="F340" s="16"/>
      <c r="O340" s="16"/>
      <c r="P340" s="16"/>
    </row>
    <row r="341" spans="6:16" ht="15.75" customHeight="1">
      <c r="F341" s="16"/>
      <c r="O341" s="16"/>
      <c r="P341" s="16"/>
    </row>
    <row r="342" spans="6:16" ht="15.75" customHeight="1">
      <c r="F342" s="16"/>
      <c r="O342" s="16"/>
      <c r="P342" s="16"/>
    </row>
    <row r="343" spans="6:16" ht="15.75" customHeight="1">
      <c r="F343" s="16"/>
      <c r="O343" s="16"/>
      <c r="P343" s="16"/>
    </row>
    <row r="344" spans="6:16" ht="15.75" customHeight="1">
      <c r="F344" s="16"/>
      <c r="O344" s="16"/>
      <c r="P344" s="16"/>
    </row>
    <row r="345" spans="6:16" ht="15.75" customHeight="1">
      <c r="F345" s="16"/>
      <c r="O345" s="16"/>
      <c r="P345" s="16"/>
    </row>
    <row r="346" spans="6:16" ht="15.75" customHeight="1">
      <c r="F346" s="16"/>
      <c r="O346" s="16"/>
      <c r="P346" s="16"/>
    </row>
    <row r="347" spans="6:16" ht="15.75" customHeight="1">
      <c r="F347" s="16"/>
      <c r="O347" s="16"/>
      <c r="P347" s="16"/>
    </row>
    <row r="348" spans="6:16" ht="15.75" customHeight="1">
      <c r="F348" s="16"/>
      <c r="O348" s="16"/>
      <c r="P348" s="16"/>
    </row>
    <row r="349" spans="6:16" ht="15.75" customHeight="1">
      <c r="F349" s="16"/>
      <c r="O349" s="16"/>
      <c r="P349" s="16"/>
    </row>
    <row r="350" spans="6:16" ht="15.75" customHeight="1">
      <c r="F350" s="16"/>
      <c r="O350" s="16"/>
      <c r="P350" s="16"/>
    </row>
    <row r="351" spans="6:16" ht="15.75" customHeight="1">
      <c r="F351" s="16"/>
      <c r="O351" s="16"/>
      <c r="P351" s="16"/>
    </row>
    <row r="352" spans="6:16" ht="15.75" customHeight="1">
      <c r="F352" s="16"/>
      <c r="O352" s="16"/>
      <c r="P352" s="16"/>
    </row>
    <row r="353" spans="6:16" ht="15.75" customHeight="1">
      <c r="F353" s="16"/>
      <c r="O353" s="16"/>
      <c r="P353" s="16"/>
    </row>
    <row r="354" spans="6:16" ht="15.75" customHeight="1">
      <c r="F354" s="16"/>
      <c r="O354" s="16"/>
      <c r="P354" s="16"/>
    </row>
    <row r="355" spans="6:16" ht="15.75" customHeight="1">
      <c r="F355" s="16"/>
      <c r="O355" s="16"/>
      <c r="P355" s="16"/>
    </row>
    <row r="356" spans="6:16" ht="15.75" customHeight="1">
      <c r="F356" s="16"/>
      <c r="O356" s="16"/>
      <c r="P356" s="16"/>
    </row>
    <row r="357" spans="6:16" ht="15.75" customHeight="1">
      <c r="F357" s="16"/>
      <c r="O357" s="16"/>
      <c r="P357" s="16"/>
    </row>
    <row r="358" spans="6:16" ht="15.75" customHeight="1">
      <c r="F358" s="16"/>
      <c r="O358" s="16"/>
      <c r="P358" s="16"/>
    </row>
    <row r="359" spans="6:16" ht="15.75" customHeight="1">
      <c r="F359" s="16"/>
      <c r="O359" s="16"/>
      <c r="P359" s="16"/>
    </row>
    <row r="360" spans="6:16" ht="15.75" customHeight="1">
      <c r="F360" s="16"/>
      <c r="O360" s="16"/>
      <c r="P360" s="16"/>
    </row>
    <row r="361" spans="6:16" ht="15.75" customHeight="1">
      <c r="F361" s="16"/>
      <c r="O361" s="16"/>
      <c r="P361" s="16"/>
    </row>
    <row r="362" spans="6:16" ht="15.75" customHeight="1">
      <c r="F362" s="16"/>
      <c r="O362" s="16"/>
      <c r="P362" s="16"/>
    </row>
    <row r="363" spans="6:16" ht="15.75" customHeight="1">
      <c r="F363" s="16"/>
      <c r="O363" s="16"/>
      <c r="P363" s="16"/>
    </row>
    <row r="364" spans="6:16" ht="15.75" customHeight="1">
      <c r="F364" s="16"/>
      <c r="O364" s="16"/>
      <c r="P364" s="16"/>
    </row>
    <row r="365" spans="6:16" ht="15.75" customHeight="1">
      <c r="F365" s="16"/>
      <c r="O365" s="16"/>
      <c r="P365" s="16"/>
    </row>
    <row r="366" spans="6:16" ht="15.75" customHeight="1">
      <c r="F366" s="16"/>
      <c r="O366" s="16"/>
      <c r="P366" s="16"/>
    </row>
    <row r="367" spans="6:16" ht="15.75" customHeight="1">
      <c r="F367" s="16"/>
      <c r="O367" s="16"/>
      <c r="P367" s="16"/>
    </row>
    <row r="368" spans="6:16" ht="15.75" customHeight="1">
      <c r="F368" s="16"/>
      <c r="O368" s="16"/>
      <c r="P368" s="16"/>
    </row>
    <row r="369" spans="6:16" ht="15.75" customHeight="1">
      <c r="F369" s="16"/>
      <c r="O369" s="16"/>
      <c r="P369" s="16"/>
    </row>
    <row r="370" spans="6:16" ht="15.75" customHeight="1">
      <c r="F370" s="16"/>
      <c r="O370" s="16"/>
      <c r="P370" s="16"/>
    </row>
    <row r="371" spans="6:16" ht="15.75" customHeight="1">
      <c r="F371" s="16"/>
      <c r="O371" s="16"/>
      <c r="P371" s="16"/>
    </row>
    <row r="372" spans="6:16" ht="15.75" customHeight="1">
      <c r="F372" s="16"/>
      <c r="O372" s="16"/>
      <c r="P372" s="16"/>
    </row>
    <row r="373" spans="6:16" ht="15.75" customHeight="1">
      <c r="F373" s="16"/>
      <c r="O373" s="16"/>
      <c r="P373" s="16"/>
    </row>
    <row r="374" spans="6:16" ht="15.75" customHeight="1">
      <c r="F374" s="16"/>
      <c r="O374" s="16"/>
      <c r="P374" s="16"/>
    </row>
    <row r="375" spans="6:16" ht="15.75" customHeight="1">
      <c r="F375" s="16"/>
      <c r="O375" s="16"/>
      <c r="P375" s="16"/>
    </row>
    <row r="376" spans="6:16" ht="15.75" customHeight="1">
      <c r="F376" s="16"/>
      <c r="O376" s="16"/>
      <c r="P376" s="16"/>
    </row>
    <row r="377" spans="6:16" ht="15.75" customHeight="1">
      <c r="F377" s="16"/>
      <c r="O377" s="16"/>
      <c r="P377" s="16"/>
    </row>
    <row r="378" spans="6:16" ht="15.75" customHeight="1">
      <c r="F378" s="16"/>
      <c r="O378" s="16"/>
      <c r="P378" s="16"/>
    </row>
    <row r="379" spans="6:16" ht="15.75" customHeight="1">
      <c r="F379" s="16"/>
      <c r="O379" s="16"/>
      <c r="P379" s="16"/>
    </row>
    <row r="380" spans="6:16" ht="15.75" customHeight="1">
      <c r="F380" s="16"/>
      <c r="O380" s="16"/>
      <c r="P380" s="16"/>
    </row>
    <row r="381" spans="6:16" ht="15.75" customHeight="1">
      <c r="F381" s="16"/>
      <c r="O381" s="16"/>
      <c r="P381" s="16"/>
    </row>
    <row r="382" spans="6:16" ht="15.75" customHeight="1">
      <c r="F382" s="16"/>
      <c r="O382" s="16"/>
      <c r="P382" s="16"/>
    </row>
    <row r="383" spans="6:16" ht="15.75" customHeight="1">
      <c r="F383" s="16"/>
      <c r="O383" s="16"/>
      <c r="P383" s="16"/>
    </row>
    <row r="384" spans="6:16" ht="15.75" customHeight="1">
      <c r="F384" s="16"/>
      <c r="O384" s="16"/>
      <c r="P384" s="16"/>
    </row>
    <row r="385" spans="6:16" ht="15.75" customHeight="1">
      <c r="F385" s="16"/>
      <c r="O385" s="16"/>
      <c r="P385" s="16"/>
    </row>
    <row r="386" spans="6:16" ht="15.75" customHeight="1">
      <c r="F386" s="16"/>
      <c r="O386" s="16"/>
      <c r="P386" s="16"/>
    </row>
    <row r="387" spans="6:16" ht="15.75" customHeight="1">
      <c r="F387" s="16"/>
      <c r="O387" s="16"/>
      <c r="P387" s="16"/>
    </row>
    <row r="388" spans="6:16" ht="15.75" customHeight="1">
      <c r="F388" s="16"/>
      <c r="O388" s="16"/>
      <c r="P388" s="16"/>
    </row>
    <row r="389" spans="6:16" ht="15.75" customHeight="1">
      <c r="F389" s="16"/>
      <c r="O389" s="16"/>
      <c r="P389" s="16"/>
    </row>
    <row r="390" spans="6:16" ht="15.75" customHeight="1">
      <c r="F390" s="16"/>
      <c r="O390" s="16"/>
      <c r="P390" s="16"/>
    </row>
    <row r="391" spans="6:16" ht="15.75" customHeight="1">
      <c r="F391" s="16"/>
      <c r="O391" s="16"/>
      <c r="P391" s="16"/>
    </row>
    <row r="392" spans="6:16" ht="15.75" customHeight="1">
      <c r="F392" s="16"/>
      <c r="O392" s="16"/>
      <c r="P392" s="16"/>
    </row>
    <row r="393" spans="6:16" ht="15.75" customHeight="1">
      <c r="F393" s="16"/>
      <c r="O393" s="16"/>
      <c r="P393" s="16"/>
    </row>
    <row r="394" spans="6:16" ht="15.75" customHeight="1">
      <c r="F394" s="16"/>
      <c r="O394" s="16"/>
      <c r="P394" s="16"/>
    </row>
    <row r="395" spans="6:16" ht="15.75" customHeight="1">
      <c r="F395" s="16"/>
      <c r="O395" s="16"/>
      <c r="P395" s="16"/>
    </row>
    <row r="396" spans="6:16" ht="15.75" customHeight="1">
      <c r="F396" s="16"/>
      <c r="O396" s="16"/>
      <c r="P396" s="16"/>
    </row>
    <row r="397" spans="6:16" ht="15.75" customHeight="1">
      <c r="F397" s="16"/>
      <c r="O397" s="16"/>
      <c r="P397" s="16"/>
    </row>
    <row r="398" spans="6:16" ht="15.75" customHeight="1">
      <c r="F398" s="16"/>
      <c r="O398" s="16"/>
      <c r="P398" s="16"/>
    </row>
    <row r="399" spans="6:16" ht="15.75" customHeight="1">
      <c r="F399" s="16"/>
      <c r="O399" s="16"/>
      <c r="P399" s="16"/>
    </row>
    <row r="400" spans="6:16" ht="15.75" customHeight="1">
      <c r="F400" s="16"/>
      <c r="O400" s="16"/>
      <c r="P400" s="16"/>
    </row>
    <row r="401" spans="6:16" ht="15.75" customHeight="1">
      <c r="F401" s="16"/>
      <c r="O401" s="16"/>
      <c r="P401" s="16"/>
    </row>
    <row r="402" spans="6:16" ht="15.75" customHeight="1">
      <c r="F402" s="16"/>
      <c r="O402" s="16"/>
      <c r="P402" s="16"/>
    </row>
    <row r="403" spans="6:16" ht="15.75" customHeight="1">
      <c r="F403" s="16"/>
      <c r="O403" s="16"/>
      <c r="P403" s="16"/>
    </row>
    <row r="404" spans="6:16" ht="15.75" customHeight="1">
      <c r="F404" s="16"/>
      <c r="O404" s="16"/>
      <c r="P404" s="16"/>
    </row>
    <row r="405" spans="6:16" ht="15.75" customHeight="1">
      <c r="F405" s="16"/>
      <c r="O405" s="16"/>
      <c r="P405" s="16"/>
    </row>
    <row r="406" spans="6:16" ht="15.75" customHeight="1">
      <c r="F406" s="16"/>
      <c r="O406" s="16"/>
      <c r="P406" s="16"/>
    </row>
    <row r="407" spans="6:16" ht="15.75" customHeight="1">
      <c r="F407" s="16"/>
      <c r="O407" s="16"/>
      <c r="P407" s="16"/>
    </row>
    <row r="408" spans="6:16" ht="15.75" customHeight="1">
      <c r="F408" s="16"/>
      <c r="O408" s="16"/>
      <c r="P408" s="16"/>
    </row>
    <row r="409" spans="6:16" ht="15.75" customHeight="1">
      <c r="F409" s="16"/>
      <c r="O409" s="16"/>
      <c r="P409" s="16"/>
    </row>
    <row r="410" spans="6:16" ht="15.75" customHeight="1">
      <c r="F410" s="16"/>
      <c r="O410" s="16"/>
      <c r="P410" s="16"/>
    </row>
    <row r="411" spans="6:16" ht="15.75" customHeight="1">
      <c r="F411" s="16"/>
      <c r="O411" s="16"/>
      <c r="P411" s="16"/>
    </row>
    <row r="412" spans="6:16" ht="15.75" customHeight="1">
      <c r="F412" s="16"/>
      <c r="O412" s="16"/>
      <c r="P412" s="16"/>
    </row>
    <row r="413" spans="6:16" ht="15.75" customHeight="1">
      <c r="F413" s="16"/>
      <c r="O413" s="16"/>
      <c r="P413" s="16"/>
    </row>
    <row r="414" spans="6:16" ht="15.75" customHeight="1">
      <c r="F414" s="16"/>
      <c r="O414" s="16"/>
      <c r="P414" s="16"/>
    </row>
    <row r="415" spans="6:16" ht="15.75" customHeight="1">
      <c r="F415" s="16"/>
      <c r="O415" s="16"/>
      <c r="P415" s="16"/>
    </row>
    <row r="416" spans="6:16" ht="15.75" customHeight="1">
      <c r="F416" s="16"/>
      <c r="O416" s="16"/>
      <c r="P416" s="16"/>
    </row>
    <row r="417" spans="6:16" ht="15.75" customHeight="1">
      <c r="F417" s="16"/>
      <c r="O417" s="16"/>
      <c r="P417" s="16"/>
    </row>
    <row r="418" spans="6:16" ht="15.75" customHeight="1">
      <c r="F418" s="16"/>
      <c r="O418" s="16"/>
      <c r="P418" s="16"/>
    </row>
    <row r="419" spans="6:16" ht="15.75" customHeight="1">
      <c r="F419" s="16"/>
      <c r="O419" s="16"/>
      <c r="P419" s="16"/>
    </row>
    <row r="420" spans="6:16" ht="15.75" customHeight="1">
      <c r="F420" s="16"/>
      <c r="O420" s="16"/>
      <c r="P420" s="16"/>
    </row>
    <row r="421" spans="6:16" ht="15.75" customHeight="1">
      <c r="F421" s="16"/>
      <c r="O421" s="16"/>
      <c r="P421" s="16"/>
    </row>
    <row r="422" spans="6:16" ht="15.75" customHeight="1">
      <c r="F422" s="16"/>
      <c r="O422" s="16"/>
      <c r="P422" s="16"/>
    </row>
    <row r="423" spans="6:16" ht="15.75" customHeight="1">
      <c r="F423" s="16"/>
      <c r="O423" s="16"/>
      <c r="P423" s="16"/>
    </row>
    <row r="424" spans="6:16" ht="15.75" customHeight="1">
      <c r="F424" s="16"/>
      <c r="O424" s="16"/>
      <c r="P424" s="16"/>
    </row>
    <row r="425" spans="6:16" ht="15.75" customHeight="1">
      <c r="F425" s="16"/>
      <c r="O425" s="16"/>
      <c r="P425" s="16"/>
    </row>
    <row r="426" spans="6:16" ht="15.75" customHeight="1">
      <c r="F426" s="16"/>
      <c r="O426" s="16"/>
      <c r="P426" s="16"/>
    </row>
    <row r="427" spans="6:16" ht="15.75" customHeight="1">
      <c r="F427" s="16"/>
      <c r="O427" s="16"/>
      <c r="P427" s="16"/>
    </row>
    <row r="428" spans="6:16" ht="15.75" customHeight="1">
      <c r="F428" s="16"/>
      <c r="O428" s="16"/>
      <c r="P428" s="16"/>
    </row>
    <row r="429" spans="6:16" ht="15.75" customHeight="1">
      <c r="F429" s="16"/>
      <c r="O429" s="16"/>
      <c r="P429" s="16"/>
    </row>
    <row r="430" spans="6:16" ht="15.75" customHeight="1">
      <c r="F430" s="16"/>
      <c r="O430" s="16"/>
      <c r="P430" s="16"/>
    </row>
    <row r="431" spans="6:16" ht="15.75" customHeight="1">
      <c r="F431" s="16"/>
      <c r="O431" s="16"/>
      <c r="P431" s="16"/>
    </row>
    <row r="432" spans="6:16" ht="15.75" customHeight="1">
      <c r="F432" s="16"/>
      <c r="O432" s="16"/>
      <c r="P432" s="16"/>
    </row>
    <row r="433" spans="6:16" ht="15.75" customHeight="1">
      <c r="F433" s="16"/>
      <c r="O433" s="16"/>
      <c r="P433" s="16"/>
    </row>
    <row r="434" spans="6:16" ht="15.75" customHeight="1">
      <c r="F434" s="16"/>
      <c r="O434" s="16"/>
      <c r="P434" s="16"/>
    </row>
    <row r="435" spans="6:16" ht="15.75" customHeight="1">
      <c r="F435" s="16"/>
      <c r="O435" s="16"/>
      <c r="P435" s="16"/>
    </row>
    <row r="436" spans="6:16" ht="15.75" customHeight="1">
      <c r="F436" s="16"/>
      <c r="O436" s="16"/>
      <c r="P436" s="16"/>
    </row>
    <row r="437" spans="6:16" ht="15.75" customHeight="1">
      <c r="F437" s="16"/>
      <c r="O437" s="16"/>
      <c r="P437" s="16"/>
    </row>
    <row r="438" spans="6:16" ht="15.75" customHeight="1">
      <c r="F438" s="16"/>
      <c r="O438" s="16"/>
      <c r="P438" s="16"/>
    </row>
    <row r="439" spans="6:16" ht="15.75" customHeight="1">
      <c r="F439" s="16"/>
      <c r="O439" s="16"/>
      <c r="P439" s="16"/>
    </row>
    <row r="440" spans="6:16" ht="15.75" customHeight="1">
      <c r="F440" s="16"/>
      <c r="O440" s="16"/>
      <c r="P440" s="16"/>
    </row>
    <row r="441" spans="6:16" ht="15.75" customHeight="1">
      <c r="F441" s="16"/>
      <c r="O441" s="16"/>
      <c r="P441" s="16"/>
    </row>
    <row r="442" spans="6:16" ht="15.75" customHeight="1">
      <c r="F442" s="16"/>
      <c r="O442" s="16"/>
      <c r="P442" s="16"/>
    </row>
    <row r="443" spans="6:16" ht="15.75" customHeight="1">
      <c r="F443" s="16"/>
      <c r="O443" s="16"/>
      <c r="P443" s="16"/>
    </row>
    <row r="444" spans="6:16" ht="15.75" customHeight="1">
      <c r="F444" s="16"/>
      <c r="O444" s="16"/>
      <c r="P444" s="16"/>
    </row>
    <row r="445" spans="6:16" ht="15.75" customHeight="1">
      <c r="F445" s="16"/>
      <c r="O445" s="16"/>
      <c r="P445" s="16"/>
    </row>
    <row r="446" spans="6:16" ht="15.75" customHeight="1">
      <c r="F446" s="16"/>
      <c r="O446" s="16"/>
      <c r="P446" s="16"/>
    </row>
    <row r="447" spans="6:16" ht="15.75" customHeight="1">
      <c r="F447" s="16"/>
      <c r="O447" s="16"/>
      <c r="P447" s="16"/>
    </row>
    <row r="448" spans="6:16" ht="15.75" customHeight="1">
      <c r="F448" s="16"/>
      <c r="O448" s="16"/>
      <c r="P448" s="16"/>
    </row>
    <row r="449" spans="6:16" ht="15.75" customHeight="1">
      <c r="F449" s="16"/>
      <c r="O449" s="16"/>
      <c r="P449" s="16"/>
    </row>
    <row r="450" spans="6:16" ht="15.75" customHeight="1">
      <c r="F450" s="16"/>
      <c r="O450" s="16"/>
      <c r="P450" s="16"/>
    </row>
    <row r="451" spans="6:16" ht="15.75" customHeight="1">
      <c r="F451" s="16"/>
      <c r="O451" s="16"/>
      <c r="P451" s="16"/>
    </row>
    <row r="452" spans="6:16" ht="15.75" customHeight="1">
      <c r="F452" s="16"/>
      <c r="O452" s="16"/>
      <c r="P452" s="16"/>
    </row>
    <row r="453" spans="6:16" ht="15.75" customHeight="1">
      <c r="F453" s="16"/>
      <c r="O453" s="16"/>
      <c r="P453" s="16"/>
    </row>
    <row r="454" spans="6:16" ht="15.75" customHeight="1">
      <c r="F454" s="16"/>
      <c r="O454" s="16"/>
      <c r="P454" s="16"/>
    </row>
    <row r="455" spans="6:16" ht="15.75" customHeight="1">
      <c r="F455" s="16"/>
      <c r="O455" s="16"/>
      <c r="P455" s="16"/>
    </row>
    <row r="456" spans="6:16" ht="15.75" customHeight="1">
      <c r="F456" s="16"/>
      <c r="O456" s="16"/>
      <c r="P456" s="16"/>
    </row>
    <row r="457" spans="6:16" ht="15.75" customHeight="1">
      <c r="F457" s="16"/>
      <c r="O457" s="16"/>
      <c r="P457" s="16"/>
    </row>
    <row r="458" spans="6:16" ht="15.75" customHeight="1">
      <c r="F458" s="16"/>
      <c r="O458" s="16"/>
      <c r="P458" s="16"/>
    </row>
    <row r="459" spans="6:16" ht="15.75" customHeight="1">
      <c r="F459" s="16"/>
      <c r="O459" s="16"/>
      <c r="P459" s="16"/>
    </row>
    <row r="460" spans="6:16" ht="15.75" customHeight="1">
      <c r="F460" s="16"/>
      <c r="O460" s="16"/>
      <c r="P460" s="16"/>
    </row>
    <row r="461" spans="6:16" ht="15.75" customHeight="1">
      <c r="F461" s="16"/>
      <c r="O461" s="16"/>
      <c r="P461" s="16"/>
    </row>
    <row r="462" spans="6:16" ht="15.75" customHeight="1">
      <c r="F462" s="16"/>
      <c r="O462" s="16"/>
      <c r="P462" s="16"/>
    </row>
    <row r="463" spans="6:16" ht="15.75" customHeight="1">
      <c r="F463" s="16"/>
      <c r="O463" s="16"/>
      <c r="P463" s="16"/>
    </row>
    <row r="464" spans="6:16" ht="15.75" customHeight="1">
      <c r="F464" s="16"/>
      <c r="O464" s="16"/>
      <c r="P464" s="16"/>
    </row>
    <row r="465" spans="6:16" ht="15.75" customHeight="1">
      <c r="F465" s="16"/>
      <c r="O465" s="16"/>
      <c r="P465" s="16"/>
    </row>
    <row r="466" spans="6:16" ht="15.75" customHeight="1">
      <c r="F466" s="16"/>
      <c r="O466" s="16"/>
      <c r="P466" s="16"/>
    </row>
    <row r="467" spans="6:16" ht="15.75" customHeight="1">
      <c r="F467" s="16"/>
      <c r="O467" s="16"/>
      <c r="P467" s="16"/>
    </row>
    <row r="468" spans="6:16" ht="15.75" customHeight="1">
      <c r="F468" s="16"/>
      <c r="O468" s="16"/>
      <c r="P468" s="16"/>
    </row>
    <row r="469" spans="6:16" ht="15.75" customHeight="1">
      <c r="F469" s="16"/>
      <c r="O469" s="16"/>
      <c r="P469" s="16"/>
    </row>
    <row r="470" spans="6:16" ht="15.75" customHeight="1">
      <c r="F470" s="16"/>
      <c r="O470" s="16"/>
      <c r="P470" s="16"/>
    </row>
    <row r="471" spans="6:16" ht="15.75" customHeight="1">
      <c r="F471" s="16"/>
      <c r="O471" s="16"/>
      <c r="P471" s="16"/>
    </row>
    <row r="472" spans="6:16" ht="15.75" customHeight="1">
      <c r="F472" s="16"/>
      <c r="O472" s="16"/>
      <c r="P472" s="16"/>
    </row>
    <row r="473" spans="6:16" ht="15.75" customHeight="1">
      <c r="F473" s="16"/>
      <c r="O473" s="16"/>
      <c r="P473" s="16"/>
    </row>
    <row r="474" spans="6:16" ht="15.75" customHeight="1">
      <c r="F474" s="16"/>
      <c r="O474" s="16"/>
      <c r="P474" s="16"/>
    </row>
    <row r="475" spans="6:16" ht="15.75" customHeight="1">
      <c r="F475" s="16"/>
      <c r="O475" s="16"/>
      <c r="P475" s="16"/>
    </row>
    <row r="476" spans="6:16" ht="15.75" customHeight="1">
      <c r="F476" s="16"/>
      <c r="O476" s="16"/>
      <c r="P476" s="16"/>
    </row>
    <row r="477" spans="6:16" ht="15.75" customHeight="1">
      <c r="F477" s="16"/>
      <c r="O477" s="16"/>
      <c r="P477" s="16"/>
    </row>
    <row r="478" spans="6:16" ht="15.75" customHeight="1">
      <c r="F478" s="16"/>
      <c r="O478" s="16"/>
      <c r="P478" s="16"/>
    </row>
    <row r="479" spans="6:16" ht="15.75" customHeight="1">
      <c r="F479" s="16"/>
      <c r="O479" s="16"/>
      <c r="P479" s="16"/>
    </row>
    <row r="480" spans="6:16" ht="15.75" customHeight="1">
      <c r="F480" s="16"/>
      <c r="O480" s="16"/>
      <c r="P480" s="16"/>
    </row>
    <row r="481" spans="6:16" ht="15.75" customHeight="1">
      <c r="F481" s="16"/>
      <c r="O481" s="16"/>
      <c r="P481" s="16"/>
    </row>
    <row r="482" spans="6:16" ht="15.75" customHeight="1">
      <c r="F482" s="16"/>
      <c r="O482" s="16"/>
      <c r="P482" s="16"/>
    </row>
    <row r="483" spans="6:16" ht="15.75" customHeight="1">
      <c r="F483" s="16"/>
      <c r="O483" s="16"/>
      <c r="P483" s="16"/>
    </row>
    <row r="484" spans="6:16" ht="15.75" customHeight="1">
      <c r="F484" s="16"/>
      <c r="O484" s="16"/>
      <c r="P484" s="16"/>
    </row>
    <row r="485" spans="6:16" ht="15.75" customHeight="1">
      <c r="F485" s="16"/>
      <c r="O485" s="16"/>
      <c r="P485" s="16"/>
    </row>
    <row r="486" spans="6:16" ht="15.75" customHeight="1">
      <c r="F486" s="16"/>
      <c r="O486" s="16"/>
      <c r="P486" s="16"/>
    </row>
    <row r="487" spans="6:16" ht="15.75" customHeight="1">
      <c r="F487" s="16"/>
      <c r="O487" s="16"/>
      <c r="P487" s="16"/>
    </row>
    <row r="488" spans="6:16" ht="15.75" customHeight="1">
      <c r="F488" s="16"/>
      <c r="O488" s="16"/>
      <c r="P488" s="16"/>
    </row>
    <row r="489" spans="6:16" ht="15.75" customHeight="1">
      <c r="F489" s="16"/>
      <c r="O489" s="16"/>
      <c r="P489" s="16"/>
    </row>
    <row r="490" spans="6:16" ht="15.75" customHeight="1">
      <c r="F490" s="16"/>
      <c r="O490" s="16"/>
      <c r="P490" s="16"/>
    </row>
    <row r="491" spans="6:16" ht="15.75" customHeight="1">
      <c r="F491" s="16"/>
      <c r="O491" s="16"/>
      <c r="P491" s="16"/>
    </row>
    <row r="492" spans="6:16" ht="15.75" customHeight="1">
      <c r="F492" s="16"/>
      <c r="O492" s="16"/>
      <c r="P492" s="16"/>
    </row>
    <row r="493" spans="6:16" ht="15.75" customHeight="1">
      <c r="F493" s="16"/>
      <c r="O493" s="16"/>
      <c r="P493" s="16"/>
    </row>
    <row r="494" spans="6:16" ht="15.75" customHeight="1">
      <c r="F494" s="16"/>
      <c r="O494" s="16"/>
      <c r="P494" s="16"/>
    </row>
    <row r="495" spans="6:16" ht="15.75" customHeight="1">
      <c r="F495" s="16"/>
      <c r="O495" s="16"/>
      <c r="P495" s="16"/>
    </row>
    <row r="496" spans="6:16" ht="15.75" customHeight="1">
      <c r="F496" s="16"/>
      <c r="O496" s="16"/>
      <c r="P496" s="16"/>
    </row>
    <row r="497" spans="6:16" ht="15.75" customHeight="1">
      <c r="F497" s="16"/>
      <c r="O497" s="16"/>
      <c r="P497" s="16"/>
    </row>
    <row r="498" spans="6:16" ht="15.75" customHeight="1">
      <c r="F498" s="16"/>
      <c r="O498" s="16"/>
      <c r="P498" s="16"/>
    </row>
    <row r="499" spans="6:16" ht="15.75" customHeight="1">
      <c r="F499" s="16"/>
      <c r="O499" s="16"/>
      <c r="P499" s="16"/>
    </row>
    <row r="500" spans="6:16" ht="15.75" customHeight="1">
      <c r="F500" s="16"/>
      <c r="O500" s="16"/>
      <c r="P500" s="16"/>
    </row>
    <row r="501" spans="6:16" ht="15.75" customHeight="1">
      <c r="F501" s="16"/>
      <c r="O501" s="16"/>
      <c r="P501" s="16"/>
    </row>
    <row r="502" spans="6:16" ht="15.75" customHeight="1">
      <c r="F502" s="16"/>
      <c r="O502" s="16"/>
      <c r="P502" s="16"/>
    </row>
    <row r="503" spans="6:16" ht="15.75" customHeight="1">
      <c r="F503" s="16"/>
      <c r="O503" s="16"/>
      <c r="P503" s="16"/>
    </row>
    <row r="504" spans="6:16" ht="15.75" customHeight="1">
      <c r="F504" s="16"/>
      <c r="O504" s="16"/>
      <c r="P504" s="16"/>
    </row>
    <row r="505" spans="6:16" ht="15.75" customHeight="1">
      <c r="F505" s="16"/>
      <c r="O505" s="16"/>
      <c r="P505" s="16"/>
    </row>
    <row r="506" spans="6:16" ht="15.75" customHeight="1">
      <c r="F506" s="16"/>
      <c r="O506" s="16"/>
      <c r="P506" s="16"/>
    </row>
    <row r="507" spans="6:16" ht="15.75" customHeight="1">
      <c r="F507" s="16"/>
      <c r="O507" s="16"/>
      <c r="P507" s="16"/>
    </row>
    <row r="508" spans="6:16" ht="15.75" customHeight="1">
      <c r="F508" s="16"/>
      <c r="O508" s="16"/>
      <c r="P508" s="16"/>
    </row>
    <row r="509" spans="6:16" ht="15.75" customHeight="1">
      <c r="F509" s="16"/>
      <c r="O509" s="16"/>
      <c r="P509" s="16"/>
    </row>
    <row r="510" spans="6:16" ht="15.75" customHeight="1">
      <c r="F510" s="16"/>
      <c r="O510" s="16"/>
      <c r="P510" s="16"/>
    </row>
    <row r="511" spans="6:16" ht="15.75" customHeight="1">
      <c r="F511" s="16"/>
      <c r="O511" s="16"/>
      <c r="P511" s="16"/>
    </row>
    <row r="512" spans="6:16" ht="15.75" customHeight="1">
      <c r="F512" s="16"/>
      <c r="O512" s="16"/>
      <c r="P512" s="16"/>
    </row>
    <row r="513" spans="6:16" ht="15.75" customHeight="1">
      <c r="F513" s="16"/>
      <c r="O513" s="16"/>
      <c r="P513" s="16"/>
    </row>
    <row r="514" spans="6:16" ht="15.75" customHeight="1">
      <c r="F514" s="16"/>
      <c r="O514" s="16"/>
      <c r="P514" s="16"/>
    </row>
    <row r="515" spans="6:16" ht="15.75" customHeight="1">
      <c r="F515" s="16"/>
      <c r="O515" s="16"/>
      <c r="P515" s="16"/>
    </row>
    <row r="516" spans="6:16" ht="15.75" customHeight="1">
      <c r="F516" s="16"/>
      <c r="O516" s="16"/>
      <c r="P516" s="16"/>
    </row>
    <row r="517" spans="6:16" ht="15.75" customHeight="1">
      <c r="F517" s="16"/>
      <c r="O517" s="16"/>
      <c r="P517" s="16"/>
    </row>
    <row r="518" spans="6:16" ht="15.75" customHeight="1">
      <c r="F518" s="16"/>
      <c r="O518" s="16"/>
      <c r="P518" s="16"/>
    </row>
    <row r="519" spans="6:16" ht="15.75" customHeight="1">
      <c r="F519" s="16"/>
      <c r="O519" s="16"/>
      <c r="P519" s="16"/>
    </row>
    <row r="520" spans="6:16" ht="15.75" customHeight="1">
      <c r="F520" s="16"/>
      <c r="O520" s="16"/>
      <c r="P520" s="16"/>
    </row>
    <row r="521" spans="6:16" ht="15.75" customHeight="1">
      <c r="F521" s="16"/>
      <c r="O521" s="16"/>
      <c r="P521" s="16"/>
    </row>
    <row r="522" spans="6:16" ht="15.75" customHeight="1">
      <c r="F522" s="16"/>
      <c r="O522" s="16"/>
      <c r="P522" s="16"/>
    </row>
    <row r="523" spans="6:16" ht="15.75" customHeight="1">
      <c r="F523" s="16"/>
      <c r="O523" s="16"/>
      <c r="P523" s="16"/>
    </row>
    <row r="524" spans="6:16" ht="15.75" customHeight="1">
      <c r="F524" s="16"/>
      <c r="O524" s="16"/>
      <c r="P524" s="16"/>
    </row>
    <row r="525" spans="6:16" ht="15.75" customHeight="1">
      <c r="F525" s="16"/>
      <c r="O525" s="16"/>
      <c r="P525" s="16"/>
    </row>
    <row r="526" spans="6:16" ht="15.75" customHeight="1">
      <c r="F526" s="16"/>
      <c r="O526" s="16"/>
      <c r="P526" s="16"/>
    </row>
    <row r="527" spans="6:16" ht="15.75" customHeight="1">
      <c r="F527" s="16"/>
      <c r="O527" s="16"/>
      <c r="P527" s="16"/>
    </row>
    <row r="528" spans="6:16" ht="15.75" customHeight="1">
      <c r="F528" s="16"/>
      <c r="O528" s="16"/>
      <c r="P528" s="16"/>
    </row>
    <row r="529" spans="6:16" ht="15.75" customHeight="1">
      <c r="F529" s="16"/>
      <c r="O529" s="16"/>
      <c r="P529" s="16"/>
    </row>
    <row r="530" spans="6:16" ht="15.75" customHeight="1">
      <c r="F530" s="16"/>
      <c r="O530" s="16"/>
      <c r="P530" s="16"/>
    </row>
    <row r="531" spans="6:16" ht="15.75" customHeight="1">
      <c r="F531" s="16"/>
      <c r="O531" s="16"/>
      <c r="P531" s="16"/>
    </row>
    <row r="532" spans="6:16" ht="15.75" customHeight="1">
      <c r="F532" s="16"/>
      <c r="O532" s="16"/>
      <c r="P532" s="16"/>
    </row>
    <row r="533" spans="6:16" ht="15.75" customHeight="1">
      <c r="F533" s="16"/>
      <c r="O533" s="16"/>
      <c r="P533" s="16"/>
    </row>
    <row r="534" spans="6:16" ht="15.75" customHeight="1">
      <c r="F534" s="16"/>
      <c r="O534" s="16"/>
      <c r="P534" s="16"/>
    </row>
    <row r="535" spans="6:16" ht="15.75" customHeight="1">
      <c r="F535" s="16"/>
      <c r="O535" s="16"/>
      <c r="P535" s="16"/>
    </row>
    <row r="536" spans="6:16" ht="15.75" customHeight="1">
      <c r="F536" s="16"/>
      <c r="O536" s="16"/>
      <c r="P536" s="16"/>
    </row>
    <row r="537" spans="6:16" ht="15.75" customHeight="1">
      <c r="F537" s="16"/>
      <c r="O537" s="16"/>
      <c r="P537" s="16"/>
    </row>
    <row r="538" spans="6:16" ht="15.75" customHeight="1">
      <c r="F538" s="16"/>
      <c r="O538" s="16"/>
      <c r="P538" s="16"/>
    </row>
    <row r="539" spans="6:16" ht="15.75" customHeight="1">
      <c r="F539" s="16"/>
      <c r="O539" s="16"/>
      <c r="P539" s="16"/>
    </row>
    <row r="540" spans="6:16" ht="15.75" customHeight="1">
      <c r="F540" s="16"/>
      <c r="O540" s="16"/>
      <c r="P540" s="16"/>
    </row>
    <row r="541" spans="6:16" ht="15.75" customHeight="1">
      <c r="F541" s="16"/>
      <c r="O541" s="16"/>
      <c r="P541" s="16"/>
    </row>
    <row r="542" spans="6:16" ht="15.75" customHeight="1">
      <c r="F542" s="16"/>
      <c r="O542" s="16"/>
      <c r="P542" s="16"/>
    </row>
    <row r="543" spans="6:16" ht="15.75" customHeight="1">
      <c r="F543" s="16"/>
      <c r="O543" s="16"/>
      <c r="P543" s="16"/>
    </row>
    <row r="544" spans="6:16" ht="15.75" customHeight="1">
      <c r="F544" s="16"/>
      <c r="O544" s="16"/>
      <c r="P544" s="16"/>
    </row>
    <row r="545" spans="6:16" ht="15.75" customHeight="1">
      <c r="F545" s="16"/>
      <c r="O545" s="16"/>
      <c r="P545" s="16"/>
    </row>
    <row r="546" spans="6:16" ht="15.75" customHeight="1">
      <c r="F546" s="16"/>
      <c r="O546" s="16"/>
      <c r="P546" s="16"/>
    </row>
    <row r="547" spans="6:16" ht="15.75" customHeight="1">
      <c r="F547" s="16"/>
      <c r="O547" s="16"/>
      <c r="P547" s="16"/>
    </row>
    <row r="548" spans="6:16" ht="15.75" customHeight="1">
      <c r="F548" s="16"/>
      <c r="O548" s="16"/>
      <c r="P548" s="16"/>
    </row>
    <row r="549" spans="6:16" ht="15.75" customHeight="1">
      <c r="F549" s="16"/>
      <c r="O549" s="16"/>
      <c r="P549" s="16"/>
    </row>
    <row r="550" spans="6:16" ht="15.75" customHeight="1">
      <c r="F550" s="16"/>
      <c r="O550" s="16"/>
      <c r="P550" s="16"/>
    </row>
    <row r="551" spans="6:16" ht="15.75" customHeight="1">
      <c r="F551" s="16"/>
      <c r="O551" s="16"/>
      <c r="P551" s="16"/>
    </row>
    <row r="552" spans="6:16" ht="15.75" customHeight="1">
      <c r="F552" s="16"/>
      <c r="O552" s="16"/>
      <c r="P552" s="16"/>
    </row>
    <row r="553" spans="6:16" ht="15.75" customHeight="1">
      <c r="F553" s="16"/>
      <c r="O553" s="16"/>
      <c r="P553" s="16"/>
    </row>
    <row r="554" spans="6:16" ht="15.75" customHeight="1">
      <c r="F554" s="16"/>
      <c r="O554" s="16"/>
      <c r="P554" s="16"/>
    </row>
    <row r="555" spans="6:16" ht="15.75" customHeight="1">
      <c r="F555" s="16"/>
      <c r="O555" s="16"/>
      <c r="P555" s="16"/>
    </row>
    <row r="556" spans="6:16" ht="15.75" customHeight="1">
      <c r="F556" s="16"/>
      <c r="O556" s="16"/>
      <c r="P556" s="16"/>
    </row>
    <row r="557" spans="6:16" ht="15.75" customHeight="1">
      <c r="F557" s="16"/>
      <c r="O557" s="16"/>
      <c r="P557" s="16"/>
    </row>
    <row r="558" spans="6:16" ht="15.75" customHeight="1">
      <c r="F558" s="16"/>
      <c r="O558" s="16"/>
      <c r="P558" s="16"/>
    </row>
    <row r="559" spans="6:16" ht="15.75" customHeight="1">
      <c r="F559" s="16"/>
      <c r="O559" s="16"/>
      <c r="P559" s="16"/>
    </row>
    <row r="560" spans="6:16" ht="15.75" customHeight="1">
      <c r="F560" s="16"/>
      <c r="O560" s="16"/>
      <c r="P560" s="16"/>
    </row>
    <row r="561" spans="6:16" ht="15.75" customHeight="1">
      <c r="F561" s="16"/>
      <c r="O561" s="16"/>
      <c r="P561" s="16"/>
    </row>
    <row r="562" spans="6:16" ht="15.75" customHeight="1">
      <c r="F562" s="16"/>
      <c r="O562" s="16"/>
      <c r="P562" s="16"/>
    </row>
    <row r="563" spans="6:16" ht="15.75" customHeight="1">
      <c r="F563" s="16"/>
      <c r="O563" s="16"/>
      <c r="P563" s="16"/>
    </row>
    <row r="564" spans="6:16" ht="15.75" customHeight="1">
      <c r="F564" s="16"/>
      <c r="O564" s="16"/>
      <c r="P564" s="16"/>
    </row>
    <row r="565" spans="6:16" ht="15.75" customHeight="1">
      <c r="F565" s="16"/>
      <c r="O565" s="16"/>
      <c r="P565" s="16"/>
    </row>
    <row r="566" spans="6:16" ht="15.75" customHeight="1">
      <c r="F566" s="16"/>
      <c r="O566" s="16"/>
      <c r="P566" s="16"/>
    </row>
    <row r="567" spans="6:16" ht="15.75" customHeight="1">
      <c r="F567" s="16"/>
      <c r="O567" s="16"/>
      <c r="P567" s="16"/>
    </row>
    <row r="568" spans="6:16" ht="15.75" customHeight="1">
      <c r="F568" s="16"/>
      <c r="O568" s="16"/>
      <c r="P568" s="16"/>
    </row>
    <row r="569" spans="6:16" ht="15.75" customHeight="1">
      <c r="F569" s="16"/>
      <c r="O569" s="16"/>
      <c r="P569" s="16"/>
    </row>
    <row r="570" spans="6:16" ht="15.75" customHeight="1">
      <c r="F570" s="16"/>
      <c r="O570" s="16"/>
      <c r="P570" s="16"/>
    </row>
    <row r="571" spans="6:16" ht="15.75" customHeight="1">
      <c r="F571" s="16"/>
      <c r="O571" s="16"/>
      <c r="P571" s="16"/>
    </row>
    <row r="572" spans="6:16" ht="15.75" customHeight="1">
      <c r="F572" s="16"/>
      <c r="O572" s="16"/>
      <c r="P572" s="16"/>
    </row>
    <row r="573" spans="6:16" ht="15.75" customHeight="1">
      <c r="F573" s="16"/>
      <c r="O573" s="16"/>
      <c r="P573" s="16"/>
    </row>
    <row r="574" spans="6:16" ht="15.75" customHeight="1">
      <c r="F574" s="16"/>
      <c r="O574" s="16"/>
      <c r="P574" s="16"/>
    </row>
    <row r="575" spans="6:16" ht="15.75" customHeight="1">
      <c r="F575" s="16"/>
      <c r="O575" s="16"/>
      <c r="P575" s="16"/>
    </row>
    <row r="576" spans="6:16" ht="15.75" customHeight="1">
      <c r="F576" s="16"/>
      <c r="O576" s="16"/>
      <c r="P576" s="16"/>
    </row>
    <row r="577" spans="6:16" ht="15.75" customHeight="1">
      <c r="F577" s="16"/>
      <c r="O577" s="16"/>
      <c r="P577" s="16"/>
    </row>
    <row r="578" spans="6:16" ht="15.75" customHeight="1">
      <c r="F578" s="16"/>
      <c r="O578" s="16"/>
      <c r="P578" s="16"/>
    </row>
    <row r="579" spans="6:16" ht="15.75" customHeight="1">
      <c r="F579" s="16"/>
      <c r="O579" s="16"/>
      <c r="P579" s="16"/>
    </row>
    <row r="580" spans="6:16" ht="15.75" customHeight="1">
      <c r="F580" s="16"/>
      <c r="O580" s="16"/>
      <c r="P580" s="16"/>
    </row>
    <row r="581" spans="6:16" ht="15.75" customHeight="1">
      <c r="F581" s="16"/>
      <c r="O581" s="16"/>
      <c r="P581" s="16"/>
    </row>
    <row r="582" spans="6:16" ht="15.75" customHeight="1">
      <c r="F582" s="16"/>
      <c r="O582" s="16"/>
      <c r="P582" s="16"/>
    </row>
    <row r="583" spans="6:16" ht="15.75" customHeight="1">
      <c r="F583" s="16"/>
      <c r="O583" s="16"/>
      <c r="P583" s="16"/>
    </row>
    <row r="584" spans="6:16" ht="15.75" customHeight="1">
      <c r="F584" s="16"/>
      <c r="O584" s="16"/>
      <c r="P584" s="16"/>
    </row>
    <row r="585" spans="6:16" ht="15.75" customHeight="1">
      <c r="F585" s="16"/>
      <c r="O585" s="16"/>
      <c r="P585" s="16"/>
    </row>
    <row r="586" spans="6:16" ht="15.75" customHeight="1">
      <c r="F586" s="16"/>
      <c r="O586" s="16"/>
      <c r="P586" s="16"/>
    </row>
    <row r="587" spans="6:16" ht="15.75" customHeight="1">
      <c r="F587" s="16"/>
      <c r="O587" s="16"/>
      <c r="P587" s="16"/>
    </row>
    <row r="588" spans="6:16" ht="15.75" customHeight="1">
      <c r="F588" s="16"/>
      <c r="O588" s="16"/>
      <c r="P588" s="16"/>
    </row>
    <row r="589" spans="6:16" ht="15.75" customHeight="1">
      <c r="F589" s="16"/>
      <c r="O589" s="16"/>
      <c r="P589" s="16"/>
    </row>
    <row r="590" spans="6:16" ht="15.75" customHeight="1">
      <c r="F590" s="16"/>
      <c r="O590" s="16"/>
      <c r="P590" s="16"/>
    </row>
    <row r="591" spans="6:16" ht="15.75" customHeight="1">
      <c r="F591" s="16"/>
      <c r="O591" s="16"/>
      <c r="P591" s="16"/>
    </row>
    <row r="592" spans="6:16" ht="15.75" customHeight="1">
      <c r="F592" s="16"/>
      <c r="O592" s="16"/>
      <c r="P592" s="16"/>
    </row>
    <row r="593" spans="6:16" ht="15.75" customHeight="1">
      <c r="F593" s="16"/>
      <c r="O593" s="16"/>
      <c r="P593" s="16"/>
    </row>
    <row r="594" spans="6:16" ht="15.75" customHeight="1">
      <c r="F594" s="16"/>
      <c r="O594" s="16"/>
      <c r="P594" s="16"/>
    </row>
    <row r="595" spans="6:16" ht="15.75" customHeight="1">
      <c r="F595" s="16"/>
      <c r="O595" s="16"/>
      <c r="P595" s="16"/>
    </row>
    <row r="596" spans="6:16" ht="15.75" customHeight="1">
      <c r="F596" s="16"/>
      <c r="O596" s="16"/>
      <c r="P596" s="16"/>
    </row>
    <row r="597" spans="6:16" ht="15.75" customHeight="1">
      <c r="F597" s="16"/>
      <c r="O597" s="16"/>
      <c r="P597" s="16"/>
    </row>
    <row r="598" spans="6:16" ht="15.75" customHeight="1">
      <c r="F598" s="16"/>
      <c r="O598" s="16"/>
      <c r="P598" s="16"/>
    </row>
    <row r="599" spans="6:16" ht="15.75" customHeight="1">
      <c r="F599" s="16"/>
      <c r="O599" s="16"/>
      <c r="P599" s="16"/>
    </row>
    <row r="600" spans="6:16" ht="15.75" customHeight="1">
      <c r="F600" s="16"/>
      <c r="O600" s="16"/>
      <c r="P600" s="16"/>
    </row>
    <row r="601" spans="6:16" ht="15.75" customHeight="1">
      <c r="F601" s="16"/>
      <c r="O601" s="16"/>
      <c r="P601" s="16"/>
    </row>
    <row r="602" spans="6:16" ht="15.75" customHeight="1">
      <c r="F602" s="16"/>
      <c r="O602" s="16"/>
      <c r="P602" s="16"/>
    </row>
    <row r="603" spans="6:16" ht="15.75" customHeight="1">
      <c r="F603" s="16"/>
      <c r="O603" s="16"/>
      <c r="P603" s="16"/>
    </row>
    <row r="604" spans="6:16" ht="15.75" customHeight="1">
      <c r="F604" s="16"/>
      <c r="O604" s="16"/>
      <c r="P604" s="16"/>
    </row>
    <row r="605" spans="6:16" ht="15.75" customHeight="1">
      <c r="F605" s="16"/>
      <c r="O605" s="16"/>
      <c r="P605" s="16"/>
    </row>
    <row r="606" spans="6:16" ht="15.75" customHeight="1">
      <c r="F606" s="16"/>
      <c r="O606" s="16"/>
      <c r="P606" s="16"/>
    </row>
    <row r="607" spans="6:16" ht="15.75" customHeight="1">
      <c r="F607" s="16"/>
      <c r="O607" s="16"/>
      <c r="P607" s="16"/>
    </row>
    <row r="608" spans="6:16" ht="15.75" customHeight="1">
      <c r="F608" s="16"/>
      <c r="O608" s="16"/>
      <c r="P608" s="16"/>
    </row>
    <row r="609" spans="6:16" ht="15.75" customHeight="1">
      <c r="F609" s="16"/>
      <c r="O609" s="16"/>
      <c r="P609" s="16"/>
    </row>
    <row r="610" spans="6:16" ht="15.75" customHeight="1">
      <c r="F610" s="16"/>
      <c r="O610" s="16"/>
      <c r="P610" s="16"/>
    </row>
    <row r="611" spans="6:16" ht="15.75" customHeight="1">
      <c r="F611" s="16"/>
      <c r="O611" s="16"/>
      <c r="P611" s="16"/>
    </row>
    <row r="612" spans="6:16" ht="15.75" customHeight="1">
      <c r="F612" s="16"/>
      <c r="O612" s="16"/>
      <c r="P612" s="16"/>
    </row>
    <row r="613" spans="6:16" ht="15.75" customHeight="1">
      <c r="F613" s="16"/>
      <c r="O613" s="16"/>
      <c r="P613" s="16"/>
    </row>
    <row r="614" spans="6:16" ht="15.75" customHeight="1">
      <c r="F614" s="16"/>
      <c r="O614" s="16"/>
      <c r="P614" s="16"/>
    </row>
    <row r="615" spans="6:16" ht="15.75" customHeight="1">
      <c r="F615" s="16"/>
      <c r="O615" s="16"/>
      <c r="P615" s="16"/>
    </row>
    <row r="616" spans="6:16" ht="15.75" customHeight="1">
      <c r="F616" s="16"/>
      <c r="O616" s="16"/>
      <c r="P616" s="16"/>
    </row>
    <row r="617" spans="6:16" ht="15.75" customHeight="1">
      <c r="F617" s="16"/>
      <c r="O617" s="16"/>
      <c r="P617" s="16"/>
    </row>
    <row r="618" spans="6:16" ht="15.75" customHeight="1">
      <c r="F618" s="16"/>
      <c r="O618" s="16"/>
      <c r="P618" s="16"/>
    </row>
    <row r="619" spans="6:16" ht="15.75" customHeight="1">
      <c r="F619" s="16"/>
      <c r="O619" s="16"/>
      <c r="P619" s="16"/>
    </row>
    <row r="620" spans="6:16" ht="15.75" customHeight="1">
      <c r="F620" s="16"/>
      <c r="O620" s="16"/>
      <c r="P620" s="16"/>
    </row>
    <row r="621" spans="6:16" ht="15.75" customHeight="1">
      <c r="F621" s="16"/>
      <c r="O621" s="16"/>
      <c r="P621" s="16"/>
    </row>
    <row r="622" spans="6:16" ht="15.75" customHeight="1">
      <c r="F622" s="16"/>
      <c r="O622" s="16"/>
      <c r="P622" s="16"/>
    </row>
    <row r="623" spans="6:16" ht="15.75" customHeight="1">
      <c r="F623" s="16"/>
      <c r="O623" s="16"/>
      <c r="P623" s="16"/>
    </row>
    <row r="624" spans="6:16" ht="15.75" customHeight="1">
      <c r="F624" s="16"/>
      <c r="O624" s="16"/>
      <c r="P624" s="16"/>
    </row>
    <row r="625" spans="6:16" ht="15.75" customHeight="1">
      <c r="F625" s="16"/>
      <c r="O625" s="16"/>
      <c r="P625" s="16"/>
    </row>
    <row r="626" spans="6:16" ht="15.75" customHeight="1">
      <c r="F626" s="16"/>
      <c r="O626" s="16"/>
      <c r="P626" s="16"/>
    </row>
    <row r="627" spans="6:16" ht="15.75" customHeight="1">
      <c r="F627" s="16"/>
      <c r="O627" s="16"/>
      <c r="P627" s="16"/>
    </row>
    <row r="628" spans="6:16" ht="15.75" customHeight="1">
      <c r="F628" s="16"/>
      <c r="O628" s="16"/>
      <c r="P628" s="16"/>
    </row>
    <row r="629" spans="6:16" ht="15.75" customHeight="1">
      <c r="F629" s="16"/>
      <c r="O629" s="16"/>
      <c r="P629" s="16"/>
    </row>
    <row r="630" spans="6:16" ht="15.75" customHeight="1">
      <c r="F630" s="16"/>
      <c r="O630" s="16"/>
      <c r="P630" s="16"/>
    </row>
    <row r="631" spans="6:16" ht="15.75" customHeight="1">
      <c r="F631" s="16"/>
      <c r="O631" s="16"/>
      <c r="P631" s="16"/>
    </row>
    <row r="632" spans="6:16" ht="15.75" customHeight="1">
      <c r="F632" s="16"/>
      <c r="O632" s="16"/>
      <c r="P632" s="16"/>
    </row>
    <row r="633" spans="6:16" ht="15.75" customHeight="1">
      <c r="F633" s="16"/>
      <c r="O633" s="16"/>
      <c r="P633" s="16"/>
    </row>
    <row r="634" spans="6:16" ht="15.75" customHeight="1">
      <c r="F634" s="16"/>
      <c r="O634" s="16"/>
      <c r="P634" s="16"/>
    </row>
    <row r="635" spans="6:16" ht="15.75" customHeight="1">
      <c r="F635" s="16"/>
      <c r="O635" s="16"/>
      <c r="P635" s="16"/>
    </row>
    <row r="636" spans="6:16" ht="15.75" customHeight="1">
      <c r="F636" s="16"/>
      <c r="O636" s="16"/>
      <c r="P636" s="16"/>
    </row>
    <row r="637" spans="6:16" ht="15.75" customHeight="1">
      <c r="F637" s="16"/>
      <c r="O637" s="16"/>
      <c r="P637" s="16"/>
    </row>
    <row r="638" spans="6:16" ht="15.75" customHeight="1">
      <c r="F638" s="16"/>
      <c r="O638" s="16"/>
      <c r="P638" s="16"/>
    </row>
    <row r="639" spans="6:16" ht="15.75" customHeight="1">
      <c r="F639" s="16"/>
      <c r="O639" s="16"/>
      <c r="P639" s="16"/>
    </row>
    <row r="640" spans="6:16" ht="15.75" customHeight="1">
      <c r="F640" s="16"/>
      <c r="O640" s="16"/>
      <c r="P640" s="16"/>
    </row>
    <row r="641" spans="6:16" ht="15.75" customHeight="1">
      <c r="F641" s="16"/>
      <c r="O641" s="16"/>
      <c r="P641" s="16"/>
    </row>
    <row r="642" spans="6:16" ht="15.75" customHeight="1">
      <c r="F642" s="16"/>
      <c r="O642" s="16"/>
      <c r="P642" s="16"/>
    </row>
    <row r="643" spans="6:16" ht="15.75" customHeight="1">
      <c r="F643" s="16"/>
      <c r="O643" s="16"/>
      <c r="P643" s="16"/>
    </row>
    <row r="644" spans="6:16" ht="15.75" customHeight="1">
      <c r="F644" s="16"/>
      <c r="O644" s="16"/>
      <c r="P644" s="16"/>
    </row>
    <row r="645" spans="6:16" ht="15.75" customHeight="1">
      <c r="F645" s="16"/>
      <c r="O645" s="16"/>
      <c r="P645" s="16"/>
    </row>
    <row r="646" spans="6:16" ht="15.75" customHeight="1">
      <c r="F646" s="16"/>
      <c r="O646" s="16"/>
      <c r="P646" s="16"/>
    </row>
    <row r="647" spans="6:16" ht="15.75" customHeight="1">
      <c r="F647" s="16"/>
      <c r="O647" s="16"/>
      <c r="P647" s="16"/>
    </row>
    <row r="648" spans="6:16" ht="15.75" customHeight="1">
      <c r="F648" s="16"/>
      <c r="O648" s="16"/>
      <c r="P648" s="16"/>
    </row>
    <row r="649" spans="6:16" ht="15.75" customHeight="1">
      <c r="F649" s="16"/>
      <c r="O649" s="16"/>
      <c r="P649" s="16"/>
    </row>
    <row r="650" spans="6:16" ht="15.75" customHeight="1">
      <c r="F650" s="16"/>
      <c r="O650" s="16"/>
      <c r="P650" s="16"/>
    </row>
    <row r="651" spans="6:16" ht="15.75" customHeight="1">
      <c r="F651" s="16"/>
      <c r="O651" s="16"/>
      <c r="P651" s="16"/>
    </row>
    <row r="652" spans="6:16" ht="15.75" customHeight="1">
      <c r="F652" s="16"/>
      <c r="O652" s="16"/>
      <c r="P652" s="16"/>
    </row>
    <row r="653" spans="6:16" ht="15.75" customHeight="1">
      <c r="F653" s="16"/>
      <c r="O653" s="16"/>
      <c r="P653" s="16"/>
    </row>
    <row r="654" spans="6:16" ht="15.75" customHeight="1">
      <c r="F654" s="16"/>
      <c r="O654" s="16"/>
      <c r="P654" s="16"/>
    </row>
    <row r="655" spans="6:16" ht="15.75" customHeight="1">
      <c r="F655" s="16"/>
      <c r="O655" s="16"/>
      <c r="P655" s="16"/>
    </row>
    <row r="656" spans="6:16" ht="15.75" customHeight="1">
      <c r="F656" s="16"/>
      <c r="O656" s="16"/>
      <c r="P656" s="16"/>
    </row>
    <row r="657" spans="6:16" ht="15.75" customHeight="1">
      <c r="F657" s="16"/>
      <c r="O657" s="16"/>
      <c r="P657" s="16"/>
    </row>
    <row r="658" spans="6:16" ht="15.75" customHeight="1">
      <c r="F658" s="16"/>
      <c r="O658" s="16"/>
      <c r="P658" s="16"/>
    </row>
    <row r="659" spans="6:16" ht="15.75" customHeight="1">
      <c r="F659" s="16"/>
      <c r="O659" s="16"/>
      <c r="P659" s="16"/>
    </row>
    <row r="660" spans="6:16" ht="15.75" customHeight="1">
      <c r="F660" s="16"/>
      <c r="O660" s="16"/>
      <c r="P660" s="16"/>
    </row>
    <row r="661" spans="6:16" ht="15.75" customHeight="1">
      <c r="F661" s="16"/>
      <c r="O661" s="16"/>
      <c r="P661" s="16"/>
    </row>
    <row r="662" spans="6:16" ht="15.75" customHeight="1">
      <c r="F662" s="16"/>
      <c r="O662" s="16"/>
      <c r="P662" s="16"/>
    </row>
    <row r="663" spans="6:16" ht="15.75" customHeight="1">
      <c r="F663" s="16"/>
      <c r="O663" s="16"/>
      <c r="P663" s="16"/>
    </row>
    <row r="664" spans="6:16" ht="15.75" customHeight="1">
      <c r="F664" s="16"/>
      <c r="O664" s="16"/>
      <c r="P664" s="16"/>
    </row>
    <row r="665" spans="6:16" ht="15.75" customHeight="1">
      <c r="F665" s="16"/>
      <c r="O665" s="16"/>
      <c r="P665" s="16"/>
    </row>
    <row r="666" spans="6:16" ht="15.75" customHeight="1">
      <c r="F666" s="16"/>
      <c r="O666" s="16"/>
      <c r="P666" s="16"/>
    </row>
    <row r="667" spans="6:16" ht="15.75" customHeight="1">
      <c r="F667" s="16"/>
      <c r="O667" s="16"/>
      <c r="P667" s="16"/>
    </row>
    <row r="668" spans="6:16" ht="15.75" customHeight="1">
      <c r="F668" s="16"/>
      <c r="O668" s="16"/>
      <c r="P668" s="16"/>
    </row>
    <row r="669" spans="6:16" ht="15.75" customHeight="1">
      <c r="F669" s="16"/>
      <c r="O669" s="16"/>
      <c r="P669" s="16"/>
    </row>
    <row r="670" spans="6:16" ht="15.75" customHeight="1">
      <c r="F670" s="16"/>
      <c r="O670" s="16"/>
      <c r="P670" s="16"/>
    </row>
    <row r="671" spans="6:16" ht="15.75" customHeight="1">
      <c r="F671" s="16"/>
      <c r="O671" s="16"/>
      <c r="P671" s="16"/>
    </row>
    <row r="672" spans="6:16" ht="15.75" customHeight="1">
      <c r="F672" s="16"/>
      <c r="O672" s="16"/>
      <c r="P672" s="16"/>
    </row>
    <row r="673" spans="6:16" ht="15.75" customHeight="1">
      <c r="F673" s="16"/>
      <c r="O673" s="16"/>
      <c r="P673" s="16"/>
    </row>
    <row r="674" spans="6:16" ht="15.75" customHeight="1">
      <c r="F674" s="16"/>
      <c r="O674" s="16"/>
      <c r="P674" s="16"/>
    </row>
    <row r="675" spans="6:16" ht="15.75" customHeight="1">
      <c r="F675" s="16"/>
      <c r="O675" s="16"/>
      <c r="P675" s="16"/>
    </row>
    <row r="676" spans="6:16" ht="15.75" customHeight="1">
      <c r="F676" s="16"/>
      <c r="O676" s="16"/>
      <c r="P676" s="16"/>
    </row>
    <row r="677" spans="6:16" ht="15.75" customHeight="1">
      <c r="F677" s="16"/>
      <c r="O677" s="16"/>
      <c r="P677" s="16"/>
    </row>
    <row r="678" spans="6:16" ht="15.75" customHeight="1">
      <c r="F678" s="16"/>
      <c r="O678" s="16"/>
      <c r="P678" s="16"/>
    </row>
    <row r="679" spans="6:16" ht="15.75" customHeight="1">
      <c r="F679" s="16"/>
      <c r="O679" s="16"/>
      <c r="P679" s="16"/>
    </row>
    <row r="680" spans="6:16" ht="15.75" customHeight="1">
      <c r="F680" s="16"/>
      <c r="O680" s="16"/>
      <c r="P680" s="16"/>
    </row>
    <row r="681" spans="6:16" ht="15.75" customHeight="1">
      <c r="F681" s="16"/>
      <c r="O681" s="16"/>
      <c r="P681" s="16"/>
    </row>
    <row r="682" spans="6:16" ht="15.75" customHeight="1">
      <c r="F682" s="16"/>
      <c r="O682" s="16"/>
      <c r="P682" s="16"/>
    </row>
    <row r="683" spans="6:16" ht="15.75" customHeight="1">
      <c r="F683" s="16"/>
      <c r="O683" s="16"/>
      <c r="P683" s="16"/>
    </row>
    <row r="684" spans="6:16" ht="15.75" customHeight="1">
      <c r="F684" s="16"/>
      <c r="O684" s="16"/>
      <c r="P684" s="16"/>
    </row>
    <row r="685" spans="6:16" ht="15.75" customHeight="1">
      <c r="F685" s="16"/>
      <c r="O685" s="16"/>
      <c r="P685" s="16"/>
    </row>
    <row r="686" spans="6:16" ht="15.75" customHeight="1">
      <c r="F686" s="16"/>
      <c r="O686" s="16"/>
      <c r="P686" s="16"/>
    </row>
    <row r="687" spans="6:16" ht="15.75" customHeight="1">
      <c r="F687" s="16"/>
      <c r="O687" s="16"/>
      <c r="P687" s="16"/>
    </row>
    <row r="688" spans="6:16" ht="15.75" customHeight="1">
      <c r="F688" s="16"/>
      <c r="O688" s="16"/>
      <c r="P688" s="16"/>
    </row>
    <row r="689" spans="6:16" ht="15.75" customHeight="1">
      <c r="F689" s="16"/>
      <c r="O689" s="16"/>
      <c r="P689" s="16"/>
    </row>
    <row r="690" spans="6:16" ht="15.75" customHeight="1">
      <c r="F690" s="16"/>
      <c r="O690" s="16"/>
      <c r="P690" s="16"/>
    </row>
    <row r="691" spans="6:16" ht="15.75" customHeight="1">
      <c r="F691" s="16"/>
      <c r="O691" s="16"/>
      <c r="P691" s="16"/>
    </row>
    <row r="692" spans="6:16" ht="15.75" customHeight="1">
      <c r="F692" s="16"/>
      <c r="O692" s="16"/>
      <c r="P692" s="16"/>
    </row>
    <row r="693" spans="6:16" ht="15.75" customHeight="1">
      <c r="F693" s="16"/>
      <c r="O693" s="16"/>
      <c r="P693" s="16"/>
    </row>
    <row r="694" spans="6:16" ht="15.75" customHeight="1">
      <c r="F694" s="16"/>
      <c r="O694" s="16"/>
      <c r="P694" s="16"/>
    </row>
    <row r="695" spans="6:16" ht="15.75" customHeight="1">
      <c r="F695" s="16"/>
      <c r="O695" s="16"/>
      <c r="P695" s="16"/>
    </row>
    <row r="696" spans="6:16" ht="15.75" customHeight="1">
      <c r="F696" s="16"/>
      <c r="O696" s="16"/>
      <c r="P696" s="16"/>
    </row>
    <row r="697" spans="6:16" ht="15.75" customHeight="1">
      <c r="F697" s="16"/>
      <c r="O697" s="16"/>
      <c r="P697" s="16"/>
    </row>
    <row r="698" spans="6:16" ht="15.75" customHeight="1">
      <c r="F698" s="16"/>
      <c r="O698" s="16"/>
      <c r="P698" s="16"/>
    </row>
    <row r="699" spans="6:16" ht="15.75" customHeight="1">
      <c r="F699" s="16"/>
      <c r="O699" s="16"/>
      <c r="P699" s="16"/>
    </row>
    <row r="700" spans="6:16" ht="15.75" customHeight="1">
      <c r="F700" s="16"/>
      <c r="O700" s="16"/>
      <c r="P700" s="16"/>
    </row>
    <row r="701" spans="6:16" ht="15.75" customHeight="1">
      <c r="F701" s="16"/>
      <c r="O701" s="16"/>
      <c r="P701" s="16"/>
    </row>
    <row r="702" spans="6:16" ht="15.75" customHeight="1">
      <c r="F702" s="16"/>
      <c r="O702" s="16"/>
      <c r="P702" s="16"/>
    </row>
    <row r="703" spans="6:16" ht="15.75" customHeight="1">
      <c r="F703" s="16"/>
      <c r="O703" s="16"/>
      <c r="P703" s="16"/>
    </row>
    <row r="704" spans="6:16" ht="15.75" customHeight="1">
      <c r="F704" s="16"/>
      <c r="O704" s="16"/>
      <c r="P704" s="16"/>
    </row>
    <row r="705" spans="6:16" ht="15.75" customHeight="1">
      <c r="F705" s="16"/>
      <c r="O705" s="16"/>
      <c r="P705" s="16"/>
    </row>
    <row r="706" spans="6:16" ht="15.75" customHeight="1">
      <c r="F706" s="16"/>
      <c r="O706" s="16"/>
      <c r="P706" s="16"/>
    </row>
    <row r="707" spans="6:16" ht="15.75" customHeight="1">
      <c r="F707" s="16"/>
      <c r="O707" s="16"/>
      <c r="P707" s="16"/>
    </row>
    <row r="708" spans="6:16" ht="15.75" customHeight="1">
      <c r="F708" s="16"/>
      <c r="O708" s="16"/>
      <c r="P708" s="16"/>
    </row>
    <row r="709" spans="6:16" ht="15.75" customHeight="1">
      <c r="F709" s="16"/>
      <c r="O709" s="16"/>
      <c r="P709" s="16"/>
    </row>
    <row r="710" spans="6:16" ht="15.75" customHeight="1">
      <c r="F710" s="16"/>
      <c r="O710" s="16"/>
      <c r="P710" s="16"/>
    </row>
    <row r="711" spans="6:16" ht="15.75" customHeight="1">
      <c r="F711" s="16"/>
      <c r="O711" s="16"/>
      <c r="P711" s="16"/>
    </row>
    <row r="712" spans="6:16" ht="15.75" customHeight="1">
      <c r="F712" s="16"/>
      <c r="O712" s="16"/>
      <c r="P712" s="16"/>
    </row>
    <row r="713" spans="6:16" ht="15.75" customHeight="1">
      <c r="F713" s="16"/>
      <c r="O713" s="16"/>
      <c r="P713" s="16"/>
    </row>
    <row r="714" spans="6:16" ht="15.75" customHeight="1">
      <c r="F714" s="16"/>
      <c r="O714" s="16"/>
      <c r="P714" s="16"/>
    </row>
    <row r="715" spans="6:16" ht="15.75" customHeight="1">
      <c r="F715" s="16"/>
      <c r="O715" s="16"/>
      <c r="P715" s="16"/>
    </row>
    <row r="716" spans="6:16" ht="15.75" customHeight="1">
      <c r="F716" s="16"/>
      <c r="O716" s="16"/>
      <c r="P716" s="16"/>
    </row>
    <row r="717" spans="6:16" ht="15.75" customHeight="1">
      <c r="F717" s="16"/>
      <c r="O717" s="16"/>
      <c r="P717" s="16"/>
    </row>
    <row r="718" spans="6:16" ht="15.75" customHeight="1">
      <c r="F718" s="16"/>
      <c r="O718" s="16"/>
      <c r="P718" s="16"/>
    </row>
    <row r="719" spans="6:16" ht="15.75" customHeight="1">
      <c r="F719" s="16"/>
      <c r="O719" s="16"/>
      <c r="P719" s="16"/>
    </row>
    <row r="720" spans="6:16" ht="15.75" customHeight="1">
      <c r="F720" s="16"/>
      <c r="O720" s="16"/>
      <c r="P720" s="16"/>
    </row>
    <row r="721" spans="6:16" ht="15.75" customHeight="1">
      <c r="F721" s="16"/>
      <c r="O721" s="16"/>
      <c r="P721" s="16"/>
    </row>
    <row r="722" spans="6:16" ht="15.75" customHeight="1">
      <c r="F722" s="16"/>
      <c r="O722" s="16"/>
      <c r="P722" s="16"/>
    </row>
    <row r="723" spans="6:16" ht="15.75" customHeight="1">
      <c r="F723" s="16"/>
      <c r="O723" s="16"/>
      <c r="P723" s="16"/>
    </row>
    <row r="724" spans="6:16" ht="15.75" customHeight="1">
      <c r="F724" s="16"/>
      <c r="O724" s="16"/>
      <c r="P724" s="16"/>
    </row>
    <row r="725" spans="6:16" ht="15.75" customHeight="1">
      <c r="F725" s="16"/>
      <c r="O725" s="16"/>
      <c r="P725" s="16"/>
    </row>
    <row r="726" spans="6:16" ht="15.75" customHeight="1">
      <c r="F726" s="16"/>
      <c r="O726" s="16"/>
      <c r="P726" s="16"/>
    </row>
    <row r="727" spans="6:16" ht="15.75" customHeight="1">
      <c r="F727" s="16"/>
      <c r="O727" s="16"/>
      <c r="P727" s="16"/>
    </row>
    <row r="728" spans="6:16" ht="15.75" customHeight="1">
      <c r="F728" s="16"/>
      <c r="O728" s="16"/>
      <c r="P728" s="16"/>
    </row>
    <row r="729" spans="6:16" ht="15.75" customHeight="1">
      <c r="F729" s="16"/>
      <c r="O729" s="16"/>
      <c r="P729" s="16"/>
    </row>
    <row r="730" spans="6:16" ht="15.75" customHeight="1">
      <c r="F730" s="16"/>
      <c r="O730" s="16"/>
      <c r="P730" s="16"/>
    </row>
    <row r="731" spans="6:16" ht="15.75" customHeight="1">
      <c r="F731" s="16"/>
      <c r="O731" s="16"/>
      <c r="P731" s="16"/>
    </row>
    <row r="732" spans="6:16" ht="15.75" customHeight="1">
      <c r="F732" s="16"/>
      <c r="O732" s="16"/>
      <c r="P732" s="16"/>
    </row>
    <row r="733" spans="6:16" ht="15.75" customHeight="1">
      <c r="F733" s="16"/>
      <c r="O733" s="16"/>
      <c r="P733" s="16"/>
    </row>
    <row r="734" spans="6:16" ht="15.75" customHeight="1">
      <c r="F734" s="16"/>
      <c r="O734" s="16"/>
      <c r="P734" s="16"/>
    </row>
    <row r="735" spans="6:16" ht="15.75" customHeight="1">
      <c r="F735" s="16"/>
      <c r="O735" s="16"/>
      <c r="P735" s="16"/>
    </row>
    <row r="736" spans="6:16" ht="15.75" customHeight="1">
      <c r="F736" s="16"/>
      <c r="O736" s="16"/>
      <c r="P736" s="16"/>
    </row>
    <row r="737" spans="6:16" ht="15.75" customHeight="1">
      <c r="F737" s="16"/>
      <c r="O737" s="16"/>
      <c r="P737" s="16"/>
    </row>
    <row r="738" spans="6:16" ht="15.75" customHeight="1">
      <c r="F738" s="16"/>
      <c r="O738" s="16"/>
      <c r="P738" s="16"/>
    </row>
    <row r="739" spans="6:16" ht="15.75" customHeight="1">
      <c r="F739" s="16"/>
      <c r="O739" s="16"/>
      <c r="P739" s="16"/>
    </row>
    <row r="740" spans="6:16" ht="15.75" customHeight="1">
      <c r="F740" s="16"/>
      <c r="O740" s="16"/>
      <c r="P740" s="16"/>
    </row>
    <row r="741" spans="6:16" ht="15.75" customHeight="1">
      <c r="F741" s="16"/>
      <c r="O741" s="16"/>
      <c r="P741" s="16"/>
    </row>
    <row r="742" spans="6:16" ht="15.75" customHeight="1">
      <c r="F742" s="16"/>
      <c r="O742" s="16"/>
      <c r="P742" s="16"/>
    </row>
    <row r="743" spans="6:16" ht="15.75" customHeight="1">
      <c r="F743" s="16"/>
      <c r="O743" s="16"/>
      <c r="P743" s="16"/>
    </row>
    <row r="744" spans="6:16" ht="15.75" customHeight="1">
      <c r="F744" s="16"/>
      <c r="O744" s="16"/>
      <c r="P744" s="16"/>
    </row>
    <row r="745" spans="6:16" ht="15.75" customHeight="1">
      <c r="F745" s="16"/>
      <c r="O745" s="16"/>
      <c r="P745" s="16"/>
    </row>
    <row r="746" spans="6:16" ht="15.75" customHeight="1">
      <c r="F746" s="16"/>
      <c r="O746" s="16"/>
      <c r="P746" s="16"/>
    </row>
    <row r="747" spans="6:16" ht="15.75" customHeight="1">
      <c r="F747" s="16"/>
      <c r="O747" s="16"/>
      <c r="P747" s="16"/>
    </row>
    <row r="748" spans="6:16" ht="15.75" customHeight="1">
      <c r="F748" s="16"/>
      <c r="O748" s="16"/>
      <c r="P748" s="16"/>
    </row>
    <row r="749" spans="6:16" ht="15.75" customHeight="1">
      <c r="F749" s="16"/>
      <c r="O749" s="16"/>
      <c r="P749" s="16"/>
    </row>
    <row r="750" spans="6:16" ht="15.75" customHeight="1">
      <c r="F750" s="16"/>
      <c r="O750" s="16"/>
      <c r="P750" s="16"/>
    </row>
    <row r="751" spans="6:16" ht="15.75" customHeight="1">
      <c r="F751" s="16"/>
      <c r="O751" s="16"/>
      <c r="P751" s="16"/>
    </row>
    <row r="752" spans="6:16" ht="15.75" customHeight="1">
      <c r="F752" s="16"/>
      <c r="O752" s="16"/>
      <c r="P752" s="16"/>
    </row>
    <row r="753" spans="6:16" ht="15.75" customHeight="1">
      <c r="F753" s="16"/>
      <c r="O753" s="16"/>
      <c r="P753" s="16"/>
    </row>
    <row r="754" spans="6:16" ht="15.75" customHeight="1">
      <c r="F754" s="16"/>
      <c r="O754" s="16"/>
      <c r="P754" s="16"/>
    </row>
    <row r="755" spans="6:16" ht="15.75" customHeight="1">
      <c r="F755" s="16"/>
      <c r="O755" s="16"/>
      <c r="P755" s="16"/>
    </row>
    <row r="756" spans="6:16" ht="15.75" customHeight="1">
      <c r="F756" s="16"/>
      <c r="O756" s="16"/>
      <c r="P756" s="16"/>
    </row>
    <row r="757" spans="6:16" ht="15.75" customHeight="1">
      <c r="F757" s="16"/>
      <c r="O757" s="16"/>
      <c r="P757" s="16"/>
    </row>
    <row r="758" spans="6:16" ht="15.75" customHeight="1">
      <c r="F758" s="16"/>
      <c r="O758" s="16"/>
      <c r="P758" s="16"/>
    </row>
    <row r="759" spans="6:16" ht="15.75" customHeight="1">
      <c r="F759" s="16"/>
      <c r="O759" s="16"/>
      <c r="P759" s="16"/>
    </row>
    <row r="760" spans="6:16" ht="15.75" customHeight="1">
      <c r="F760" s="16"/>
      <c r="O760" s="16"/>
      <c r="P760" s="16"/>
    </row>
    <row r="761" spans="6:16" ht="15.75" customHeight="1">
      <c r="F761" s="16"/>
      <c r="O761" s="16"/>
      <c r="P761" s="16"/>
    </row>
    <row r="762" spans="6:16" ht="15.75" customHeight="1">
      <c r="F762" s="16"/>
      <c r="O762" s="16"/>
      <c r="P762" s="16"/>
    </row>
    <row r="763" spans="6:16" ht="15.75" customHeight="1">
      <c r="F763" s="16"/>
      <c r="O763" s="16"/>
      <c r="P763" s="16"/>
    </row>
    <row r="764" spans="6:16" ht="15.75" customHeight="1">
      <c r="F764" s="16"/>
      <c r="O764" s="16"/>
      <c r="P764" s="16"/>
    </row>
    <row r="765" spans="6:16" ht="15.75" customHeight="1">
      <c r="F765" s="16"/>
      <c r="O765" s="16"/>
      <c r="P765" s="16"/>
    </row>
    <row r="766" spans="6:16" ht="15.75" customHeight="1">
      <c r="F766" s="16"/>
      <c r="O766" s="16"/>
      <c r="P766" s="16"/>
    </row>
    <row r="767" spans="6:16" ht="15.75" customHeight="1">
      <c r="F767" s="16"/>
      <c r="O767" s="16"/>
      <c r="P767" s="16"/>
    </row>
    <row r="768" spans="6:16" ht="15.75" customHeight="1">
      <c r="F768" s="16"/>
      <c r="O768" s="16"/>
      <c r="P768" s="16"/>
    </row>
    <row r="769" spans="6:16" ht="15.75" customHeight="1">
      <c r="F769" s="16"/>
      <c r="O769" s="16"/>
      <c r="P769" s="16"/>
    </row>
    <row r="770" spans="6:16" ht="15.75" customHeight="1">
      <c r="F770" s="16"/>
      <c r="O770" s="16"/>
      <c r="P770" s="16"/>
    </row>
    <row r="771" spans="6:16" ht="15.75" customHeight="1">
      <c r="F771" s="16"/>
      <c r="O771" s="16"/>
      <c r="P771" s="16"/>
    </row>
    <row r="772" spans="6:16" ht="15.75" customHeight="1">
      <c r="F772" s="16"/>
      <c r="O772" s="16"/>
      <c r="P772" s="16"/>
    </row>
    <row r="773" spans="6:16" ht="15.75" customHeight="1">
      <c r="F773" s="16"/>
      <c r="O773" s="16"/>
      <c r="P773" s="16"/>
    </row>
    <row r="774" spans="6:16" ht="15.75" customHeight="1">
      <c r="F774" s="16"/>
      <c r="O774" s="16"/>
      <c r="P774" s="16"/>
    </row>
    <row r="775" spans="6:16" ht="15.75" customHeight="1">
      <c r="F775" s="16"/>
      <c r="O775" s="16"/>
      <c r="P775" s="16"/>
    </row>
    <row r="776" spans="6:16" ht="15.75" customHeight="1">
      <c r="F776" s="16"/>
      <c r="O776" s="16"/>
      <c r="P776" s="16"/>
    </row>
    <row r="777" spans="6:16" ht="15.75" customHeight="1">
      <c r="F777" s="16"/>
      <c r="O777" s="16"/>
      <c r="P777" s="16"/>
    </row>
    <row r="778" spans="6:16" ht="15.75" customHeight="1">
      <c r="F778" s="16"/>
      <c r="O778" s="16"/>
      <c r="P778" s="16"/>
    </row>
    <row r="779" spans="6:16" ht="15.75" customHeight="1">
      <c r="F779" s="16"/>
      <c r="O779" s="16"/>
      <c r="P779" s="16"/>
    </row>
    <row r="780" spans="6:16" ht="15.75" customHeight="1">
      <c r="F780" s="16"/>
      <c r="O780" s="16"/>
      <c r="P780" s="16"/>
    </row>
    <row r="781" spans="6:16" ht="15.75" customHeight="1">
      <c r="F781" s="16"/>
      <c r="O781" s="16"/>
      <c r="P781" s="16"/>
    </row>
    <row r="782" spans="6:16" ht="15.75" customHeight="1">
      <c r="F782" s="16"/>
      <c r="O782" s="16"/>
      <c r="P782" s="16"/>
    </row>
    <row r="783" spans="6:16" ht="15.75" customHeight="1">
      <c r="F783" s="16"/>
      <c r="O783" s="16"/>
      <c r="P783" s="16"/>
    </row>
    <row r="784" spans="6:16" ht="15.75" customHeight="1">
      <c r="F784" s="16"/>
      <c r="O784" s="16"/>
      <c r="P784" s="16"/>
    </row>
    <row r="785" spans="6:16" ht="15.75" customHeight="1">
      <c r="F785" s="16"/>
      <c r="O785" s="16"/>
      <c r="P785" s="16"/>
    </row>
    <row r="786" spans="6:16" ht="15.75" customHeight="1">
      <c r="F786" s="16"/>
      <c r="O786" s="16"/>
      <c r="P786" s="16"/>
    </row>
    <row r="787" spans="6:16" ht="15.75" customHeight="1">
      <c r="F787" s="16"/>
      <c r="O787" s="16"/>
      <c r="P787" s="16"/>
    </row>
    <row r="788" spans="6:16" ht="15.75" customHeight="1">
      <c r="F788" s="16"/>
      <c r="O788" s="16"/>
      <c r="P788" s="16"/>
    </row>
    <row r="789" spans="6:16" ht="15.75" customHeight="1">
      <c r="F789" s="16"/>
      <c r="O789" s="16"/>
      <c r="P789" s="16"/>
    </row>
    <row r="790" spans="6:16" ht="15.75" customHeight="1">
      <c r="F790" s="16"/>
      <c r="O790" s="16"/>
      <c r="P790" s="16"/>
    </row>
    <row r="791" spans="6:16" ht="15.75" customHeight="1">
      <c r="F791" s="16"/>
      <c r="O791" s="16"/>
      <c r="P791" s="16"/>
    </row>
    <row r="792" spans="6:16" ht="15.75" customHeight="1">
      <c r="F792" s="16"/>
      <c r="O792" s="16"/>
      <c r="P792" s="16"/>
    </row>
    <row r="793" spans="6:16" ht="15.75" customHeight="1">
      <c r="F793" s="16"/>
      <c r="O793" s="16"/>
      <c r="P793" s="16"/>
    </row>
    <row r="794" spans="6:16" ht="15.75" customHeight="1">
      <c r="F794" s="16"/>
      <c r="O794" s="16"/>
      <c r="P794" s="16"/>
    </row>
    <row r="795" spans="6:16" ht="15.75" customHeight="1">
      <c r="F795" s="16"/>
      <c r="O795" s="16"/>
      <c r="P795" s="16"/>
    </row>
    <row r="796" spans="6:16" ht="15.75" customHeight="1">
      <c r="F796" s="16"/>
      <c r="O796" s="16"/>
      <c r="P796" s="16"/>
    </row>
    <row r="797" spans="6:16" ht="15.75" customHeight="1">
      <c r="F797" s="16"/>
      <c r="O797" s="16"/>
      <c r="P797" s="16"/>
    </row>
    <row r="798" spans="6:16" ht="15.75" customHeight="1">
      <c r="F798" s="16"/>
      <c r="O798" s="16"/>
      <c r="P798" s="16"/>
    </row>
    <row r="799" spans="6:16" ht="15.75" customHeight="1">
      <c r="F799" s="16"/>
      <c r="O799" s="16"/>
      <c r="P799" s="16"/>
    </row>
    <row r="800" spans="6:16" ht="15.75" customHeight="1">
      <c r="F800" s="16"/>
      <c r="O800" s="16"/>
      <c r="P800" s="16"/>
    </row>
    <row r="801" spans="6:16" ht="15.75" customHeight="1">
      <c r="F801" s="16"/>
      <c r="O801" s="16"/>
      <c r="P801" s="16"/>
    </row>
    <row r="802" spans="6:16" ht="15.75" customHeight="1">
      <c r="F802" s="16"/>
      <c r="O802" s="16"/>
      <c r="P802" s="16"/>
    </row>
    <row r="803" spans="6:16" ht="15.75" customHeight="1">
      <c r="F803" s="16"/>
      <c r="O803" s="16"/>
      <c r="P803" s="16"/>
    </row>
    <row r="804" spans="6:16" ht="15.75" customHeight="1">
      <c r="F804" s="16"/>
      <c r="O804" s="16"/>
      <c r="P804" s="16"/>
    </row>
    <row r="805" spans="6:16" ht="15.75" customHeight="1">
      <c r="F805" s="16"/>
      <c r="O805" s="16"/>
      <c r="P805" s="16"/>
    </row>
    <row r="806" spans="6:16" ht="15.75" customHeight="1">
      <c r="F806" s="16"/>
      <c r="O806" s="16"/>
      <c r="P806" s="16"/>
    </row>
    <row r="807" spans="6:16" ht="15.75" customHeight="1">
      <c r="F807" s="16"/>
      <c r="O807" s="16"/>
      <c r="P807" s="16"/>
    </row>
    <row r="808" spans="6:16" ht="15.75" customHeight="1">
      <c r="F808" s="16"/>
      <c r="O808" s="16"/>
      <c r="P808" s="16"/>
    </row>
    <row r="809" spans="6:16" ht="15.75" customHeight="1">
      <c r="F809" s="16"/>
      <c r="O809" s="16"/>
      <c r="P809" s="16"/>
    </row>
    <row r="810" spans="6:16" ht="15.75" customHeight="1">
      <c r="F810" s="16"/>
      <c r="O810" s="16"/>
      <c r="P810" s="16"/>
    </row>
    <row r="811" spans="6:16" ht="15.75" customHeight="1">
      <c r="F811" s="16"/>
      <c r="O811" s="16"/>
      <c r="P811" s="16"/>
    </row>
    <row r="812" spans="6:16" ht="15.75" customHeight="1">
      <c r="F812" s="16"/>
      <c r="O812" s="16"/>
      <c r="P812" s="16"/>
    </row>
    <row r="813" spans="6:16" ht="15.75" customHeight="1">
      <c r="F813" s="16"/>
      <c r="O813" s="16"/>
      <c r="P813" s="16"/>
    </row>
    <row r="814" spans="6:16" ht="15.75" customHeight="1">
      <c r="F814" s="16"/>
      <c r="O814" s="16"/>
      <c r="P814" s="16"/>
    </row>
    <row r="815" spans="6:16" ht="15.75" customHeight="1">
      <c r="F815" s="16"/>
      <c r="O815" s="16"/>
      <c r="P815" s="16"/>
    </row>
    <row r="816" spans="6:16" ht="15.75" customHeight="1">
      <c r="F816" s="16"/>
      <c r="O816" s="16"/>
      <c r="P816" s="16"/>
    </row>
    <row r="817" spans="6:16" ht="15.75" customHeight="1">
      <c r="F817" s="16"/>
      <c r="O817" s="16"/>
      <c r="P817" s="16"/>
    </row>
    <row r="818" spans="6:16" ht="15.75" customHeight="1">
      <c r="F818" s="16"/>
      <c r="O818" s="16"/>
      <c r="P818" s="16"/>
    </row>
    <row r="819" spans="6:16" ht="15.75" customHeight="1">
      <c r="F819" s="16"/>
      <c r="O819" s="16"/>
      <c r="P819" s="16"/>
    </row>
    <row r="820" spans="6:16" ht="15.75" customHeight="1">
      <c r="F820" s="16"/>
      <c r="O820" s="16"/>
      <c r="P820" s="16"/>
    </row>
    <row r="821" spans="6:16" ht="15.75" customHeight="1">
      <c r="F821" s="16"/>
      <c r="O821" s="16"/>
      <c r="P821" s="16"/>
    </row>
    <row r="822" spans="6:16" ht="15.75" customHeight="1">
      <c r="F822" s="16"/>
      <c r="O822" s="16"/>
      <c r="P822" s="16"/>
    </row>
    <row r="823" spans="6:16" ht="15.75" customHeight="1">
      <c r="F823" s="16"/>
      <c r="O823" s="16"/>
      <c r="P823" s="16"/>
    </row>
    <row r="824" spans="6:16" ht="15.75" customHeight="1">
      <c r="F824" s="16"/>
      <c r="O824" s="16"/>
      <c r="P824" s="16"/>
    </row>
    <row r="825" spans="6:16" ht="15.75" customHeight="1">
      <c r="F825" s="16"/>
      <c r="O825" s="16"/>
      <c r="P825" s="16"/>
    </row>
    <row r="826" spans="6:16" ht="15.75" customHeight="1">
      <c r="F826" s="16"/>
      <c r="O826" s="16"/>
      <c r="P826" s="16"/>
    </row>
    <row r="827" spans="6:16" ht="15.75" customHeight="1">
      <c r="F827" s="16"/>
      <c r="O827" s="16"/>
      <c r="P827" s="16"/>
    </row>
    <row r="828" spans="6:16" ht="15.75" customHeight="1">
      <c r="F828" s="16"/>
      <c r="O828" s="16"/>
      <c r="P828" s="16"/>
    </row>
    <row r="829" spans="6:16" ht="15.75" customHeight="1">
      <c r="F829" s="16"/>
      <c r="O829" s="16"/>
      <c r="P829" s="16"/>
    </row>
    <row r="830" spans="6:16" ht="15.75" customHeight="1">
      <c r="F830" s="16"/>
      <c r="O830" s="16"/>
      <c r="P830" s="16"/>
    </row>
    <row r="831" spans="6:16" ht="15.75" customHeight="1">
      <c r="F831" s="16"/>
      <c r="O831" s="16"/>
      <c r="P831" s="16"/>
    </row>
    <row r="832" spans="6:16" ht="15.75" customHeight="1">
      <c r="F832" s="16"/>
      <c r="O832" s="16"/>
      <c r="P832" s="16"/>
    </row>
    <row r="833" spans="6:16" ht="15.75" customHeight="1">
      <c r="F833" s="16"/>
      <c r="O833" s="16"/>
      <c r="P833" s="16"/>
    </row>
    <row r="834" spans="6:16" ht="15.75" customHeight="1">
      <c r="F834" s="16"/>
      <c r="O834" s="16"/>
      <c r="P834" s="16"/>
    </row>
    <row r="835" spans="6:16" ht="15.75" customHeight="1">
      <c r="F835" s="16"/>
      <c r="O835" s="16"/>
      <c r="P835" s="16"/>
    </row>
    <row r="836" spans="6:16" ht="15.75" customHeight="1">
      <c r="F836" s="16"/>
      <c r="O836" s="16"/>
      <c r="P836" s="16"/>
    </row>
    <row r="837" spans="6:16" ht="15.75" customHeight="1">
      <c r="F837" s="16"/>
      <c r="O837" s="16"/>
      <c r="P837" s="16"/>
    </row>
    <row r="838" spans="6:16" ht="15.75" customHeight="1">
      <c r="F838" s="16"/>
      <c r="O838" s="16"/>
      <c r="P838" s="16"/>
    </row>
    <row r="839" spans="6:16" ht="15.75" customHeight="1">
      <c r="F839" s="16"/>
      <c r="O839" s="16"/>
      <c r="P839" s="16"/>
    </row>
    <row r="840" spans="6:16" ht="15.75" customHeight="1">
      <c r="F840" s="16"/>
      <c r="O840" s="16"/>
      <c r="P840" s="16"/>
    </row>
    <row r="841" spans="6:16" ht="15.75" customHeight="1">
      <c r="F841" s="16"/>
      <c r="O841" s="16"/>
      <c r="P841" s="16"/>
    </row>
    <row r="842" spans="6:16" ht="15.75" customHeight="1">
      <c r="F842" s="16"/>
      <c r="O842" s="16"/>
      <c r="P842" s="16"/>
    </row>
    <row r="843" spans="6:16" ht="15.75" customHeight="1">
      <c r="F843" s="16"/>
      <c r="O843" s="16"/>
      <c r="P843" s="16"/>
    </row>
    <row r="844" spans="6:16" ht="15.75" customHeight="1">
      <c r="F844" s="16"/>
      <c r="O844" s="16"/>
      <c r="P844" s="16"/>
    </row>
    <row r="845" spans="6:16" ht="15.75" customHeight="1">
      <c r="F845" s="16"/>
      <c r="O845" s="16"/>
      <c r="P845" s="16"/>
    </row>
    <row r="846" spans="6:16" ht="15.75" customHeight="1">
      <c r="F846" s="16"/>
      <c r="O846" s="16"/>
      <c r="P846" s="16"/>
    </row>
    <row r="847" spans="6:16" ht="15.75" customHeight="1">
      <c r="F847" s="16"/>
      <c r="O847" s="16"/>
      <c r="P847" s="16"/>
    </row>
    <row r="848" spans="6:16" ht="15.75" customHeight="1">
      <c r="F848" s="16"/>
      <c r="O848" s="16"/>
      <c r="P848" s="16"/>
    </row>
    <row r="849" spans="6:16" ht="15.75" customHeight="1">
      <c r="F849" s="16"/>
      <c r="O849" s="16"/>
      <c r="P849" s="16"/>
    </row>
    <row r="850" spans="6:16" ht="15.75" customHeight="1">
      <c r="F850" s="16"/>
      <c r="O850" s="16"/>
      <c r="P850" s="16"/>
    </row>
    <row r="851" spans="6:16" ht="15.75" customHeight="1">
      <c r="F851" s="16"/>
      <c r="O851" s="16"/>
      <c r="P851" s="16"/>
    </row>
    <row r="852" spans="6:16" ht="15.75" customHeight="1">
      <c r="F852" s="16"/>
      <c r="O852" s="16"/>
      <c r="P852" s="16"/>
    </row>
    <row r="853" spans="6:16" ht="15.75" customHeight="1">
      <c r="F853" s="16"/>
      <c r="O853" s="16"/>
      <c r="P853" s="16"/>
    </row>
    <row r="854" spans="6:16" ht="15.75" customHeight="1">
      <c r="F854" s="16"/>
      <c r="O854" s="16"/>
      <c r="P854" s="16"/>
    </row>
    <row r="855" spans="6:16" ht="15.75" customHeight="1">
      <c r="F855" s="16"/>
      <c r="O855" s="16"/>
      <c r="P855" s="16"/>
    </row>
    <row r="856" spans="6:16" ht="15.75" customHeight="1">
      <c r="F856" s="16"/>
      <c r="O856" s="16"/>
      <c r="P856" s="16"/>
    </row>
    <row r="857" spans="6:16" ht="15.75" customHeight="1">
      <c r="F857" s="16"/>
      <c r="O857" s="16"/>
      <c r="P857" s="16"/>
    </row>
    <row r="858" spans="6:16" ht="15.75" customHeight="1">
      <c r="F858" s="16"/>
      <c r="O858" s="16"/>
      <c r="P858" s="16"/>
    </row>
    <row r="859" spans="6:16" ht="15.75" customHeight="1">
      <c r="F859" s="16"/>
      <c r="O859" s="16"/>
      <c r="P859" s="16"/>
    </row>
    <row r="860" spans="6:16" ht="15.75" customHeight="1">
      <c r="F860" s="16"/>
      <c r="O860" s="16"/>
      <c r="P860" s="16"/>
    </row>
    <row r="861" spans="6:16" ht="15.75" customHeight="1">
      <c r="F861" s="16"/>
      <c r="O861" s="16"/>
      <c r="P861" s="16"/>
    </row>
    <row r="862" spans="6:16" ht="15.75" customHeight="1">
      <c r="F862" s="16"/>
      <c r="O862" s="16"/>
      <c r="P862" s="16"/>
    </row>
    <row r="863" spans="6:16" ht="15.75" customHeight="1">
      <c r="F863" s="16"/>
      <c r="O863" s="16"/>
      <c r="P863" s="16"/>
    </row>
    <row r="864" spans="6:16" ht="15.75" customHeight="1">
      <c r="F864" s="16"/>
      <c r="O864" s="16"/>
      <c r="P864" s="16"/>
    </row>
    <row r="865" spans="6:16" ht="15.75" customHeight="1">
      <c r="F865" s="16"/>
      <c r="O865" s="16"/>
      <c r="P865" s="16"/>
    </row>
    <row r="866" spans="6:16" ht="15.75" customHeight="1">
      <c r="F866" s="16"/>
      <c r="O866" s="16"/>
      <c r="P866" s="16"/>
    </row>
    <row r="867" spans="6:16" ht="15.75" customHeight="1">
      <c r="F867" s="16"/>
      <c r="O867" s="16"/>
      <c r="P867" s="16"/>
    </row>
    <row r="868" spans="6:16" ht="15.75" customHeight="1">
      <c r="F868" s="16"/>
      <c r="O868" s="16"/>
      <c r="P868" s="16"/>
    </row>
    <row r="869" spans="6:16" ht="15.75" customHeight="1">
      <c r="F869" s="16"/>
      <c r="O869" s="16"/>
      <c r="P869" s="16"/>
    </row>
    <row r="870" spans="6:16" ht="15.75" customHeight="1">
      <c r="F870" s="16"/>
      <c r="O870" s="16"/>
      <c r="P870" s="16"/>
    </row>
    <row r="871" spans="6:16" ht="15.75" customHeight="1">
      <c r="F871" s="16"/>
      <c r="O871" s="16"/>
      <c r="P871" s="16"/>
    </row>
    <row r="872" spans="6:16" ht="15.75" customHeight="1">
      <c r="F872" s="16"/>
      <c r="O872" s="16"/>
      <c r="P872" s="16"/>
    </row>
    <row r="873" spans="6:16" ht="15.75" customHeight="1">
      <c r="F873" s="16"/>
      <c r="O873" s="16"/>
      <c r="P873" s="16"/>
    </row>
    <row r="874" spans="6:16" ht="15.75" customHeight="1">
      <c r="F874" s="16"/>
      <c r="O874" s="16"/>
      <c r="P874" s="16"/>
    </row>
    <row r="875" spans="6:16" ht="15.75" customHeight="1">
      <c r="F875" s="16"/>
      <c r="O875" s="16"/>
      <c r="P875" s="16"/>
    </row>
    <row r="876" spans="6:16" ht="15.75" customHeight="1">
      <c r="F876" s="16"/>
      <c r="O876" s="16"/>
      <c r="P876" s="16"/>
    </row>
    <row r="877" spans="6:16" ht="15.75" customHeight="1">
      <c r="F877" s="16"/>
      <c r="O877" s="16"/>
      <c r="P877" s="16"/>
    </row>
    <row r="878" spans="6:16" ht="15.75" customHeight="1">
      <c r="F878" s="16"/>
      <c r="O878" s="16"/>
      <c r="P878" s="16"/>
    </row>
    <row r="879" spans="6:16" ht="15.75" customHeight="1">
      <c r="F879" s="16"/>
      <c r="O879" s="16"/>
      <c r="P879" s="16"/>
    </row>
    <row r="880" spans="6:16" ht="15.75" customHeight="1">
      <c r="F880" s="16"/>
      <c r="O880" s="16"/>
      <c r="P880" s="16"/>
    </row>
    <row r="881" spans="6:16" ht="15.75" customHeight="1">
      <c r="F881" s="16"/>
      <c r="O881" s="16"/>
      <c r="P881" s="16"/>
    </row>
    <row r="882" spans="6:16" ht="15.75" customHeight="1">
      <c r="F882" s="16"/>
      <c r="O882" s="16"/>
      <c r="P882" s="16"/>
    </row>
    <row r="883" spans="6:16" ht="15.75" customHeight="1">
      <c r="F883" s="16"/>
      <c r="O883" s="16"/>
      <c r="P883" s="16"/>
    </row>
    <row r="884" spans="6:16" ht="15.75" customHeight="1">
      <c r="F884" s="16"/>
      <c r="O884" s="16"/>
      <c r="P884" s="16"/>
    </row>
    <row r="885" spans="6:16" ht="15.75" customHeight="1">
      <c r="F885" s="16"/>
      <c r="O885" s="16"/>
      <c r="P885" s="16"/>
    </row>
    <row r="886" spans="6:16" ht="15.75" customHeight="1">
      <c r="F886" s="16"/>
      <c r="O886" s="16"/>
      <c r="P886" s="16"/>
    </row>
    <row r="887" spans="6:16" ht="15.75" customHeight="1">
      <c r="F887" s="16"/>
      <c r="O887" s="16"/>
      <c r="P887" s="16"/>
    </row>
    <row r="888" spans="6:16" ht="15.75" customHeight="1">
      <c r="F888" s="16"/>
      <c r="O888" s="16"/>
      <c r="P888" s="16"/>
    </row>
    <row r="889" spans="6:16" ht="15.75" customHeight="1">
      <c r="F889" s="16"/>
      <c r="O889" s="16"/>
      <c r="P889" s="16"/>
    </row>
    <row r="890" spans="6:16" ht="15.75" customHeight="1">
      <c r="F890" s="16"/>
      <c r="O890" s="16"/>
      <c r="P890" s="16"/>
    </row>
    <row r="891" spans="6:16" ht="15.75" customHeight="1">
      <c r="F891" s="16"/>
      <c r="O891" s="16"/>
      <c r="P891" s="16"/>
    </row>
    <row r="892" spans="6:16" ht="15.75" customHeight="1">
      <c r="F892" s="16"/>
      <c r="O892" s="16"/>
      <c r="P892" s="16"/>
    </row>
    <row r="893" spans="6:16" ht="15.75" customHeight="1">
      <c r="F893" s="16"/>
      <c r="O893" s="16"/>
      <c r="P893" s="16"/>
    </row>
    <row r="894" spans="6:16" ht="15.75" customHeight="1">
      <c r="F894" s="16"/>
      <c r="O894" s="16"/>
      <c r="P894" s="16"/>
    </row>
    <row r="895" spans="6:16" ht="15.75" customHeight="1">
      <c r="F895" s="16"/>
      <c r="O895" s="16"/>
      <c r="P895" s="16"/>
    </row>
    <row r="896" spans="6:16" ht="15.75" customHeight="1">
      <c r="F896" s="16"/>
      <c r="O896" s="16"/>
      <c r="P896" s="16"/>
    </row>
    <row r="897" spans="6:16" ht="15.75" customHeight="1">
      <c r="F897" s="16"/>
      <c r="O897" s="16"/>
      <c r="P897" s="16"/>
    </row>
    <row r="898" spans="6:16" ht="15.75" customHeight="1">
      <c r="F898" s="16"/>
      <c r="O898" s="16"/>
      <c r="P898" s="16"/>
    </row>
    <row r="899" spans="6:16" ht="15.75" customHeight="1">
      <c r="F899" s="16"/>
      <c r="O899" s="16"/>
      <c r="P899" s="16"/>
    </row>
    <row r="900" spans="6:16" ht="15.75" customHeight="1">
      <c r="F900" s="16"/>
      <c r="O900" s="16"/>
      <c r="P900" s="16"/>
    </row>
    <row r="901" spans="6:16" ht="15.75" customHeight="1">
      <c r="F901" s="16"/>
      <c r="O901" s="16"/>
      <c r="P901" s="16"/>
    </row>
    <row r="902" spans="6:16" ht="15.75" customHeight="1">
      <c r="F902" s="16"/>
      <c r="O902" s="16"/>
      <c r="P902" s="16"/>
    </row>
    <row r="903" spans="6:16" ht="15.75" customHeight="1">
      <c r="F903" s="16"/>
      <c r="O903" s="16"/>
      <c r="P903" s="16"/>
    </row>
    <row r="904" spans="6:16" ht="15.75" customHeight="1">
      <c r="F904" s="16"/>
      <c r="O904" s="16"/>
      <c r="P904" s="16"/>
    </row>
    <row r="905" spans="6:16" ht="15.75" customHeight="1">
      <c r="F905" s="16"/>
      <c r="O905" s="16"/>
      <c r="P905" s="16"/>
    </row>
    <row r="906" spans="6:16" ht="15.75" customHeight="1">
      <c r="F906" s="16"/>
      <c r="O906" s="16"/>
      <c r="P906" s="16"/>
    </row>
    <row r="907" spans="6:16" ht="15.75" customHeight="1">
      <c r="F907" s="16"/>
      <c r="O907" s="16"/>
      <c r="P907" s="16"/>
    </row>
    <row r="908" spans="6:16" ht="15.75" customHeight="1">
      <c r="F908" s="16"/>
      <c r="O908" s="16"/>
      <c r="P908" s="16"/>
    </row>
    <row r="909" spans="6:16" ht="15.75" customHeight="1">
      <c r="F909" s="16"/>
      <c r="O909" s="16"/>
      <c r="P909" s="16"/>
    </row>
    <row r="910" spans="6:16" ht="15.75" customHeight="1">
      <c r="F910" s="16"/>
      <c r="O910" s="16"/>
      <c r="P910" s="16"/>
    </row>
    <row r="911" spans="6:16" ht="15.75" customHeight="1">
      <c r="F911" s="16"/>
      <c r="O911" s="16"/>
      <c r="P911" s="16"/>
    </row>
    <row r="912" spans="6:16" ht="15.75" customHeight="1">
      <c r="F912" s="16"/>
      <c r="O912" s="16"/>
      <c r="P912" s="16"/>
    </row>
    <row r="913" spans="6:16" ht="15.75" customHeight="1">
      <c r="F913" s="16"/>
      <c r="O913" s="16"/>
      <c r="P913" s="16"/>
    </row>
    <row r="914" spans="6:16" ht="15.75" customHeight="1">
      <c r="F914" s="16"/>
      <c r="O914" s="16"/>
      <c r="P914" s="16"/>
    </row>
    <row r="915" spans="6:16" ht="15.75" customHeight="1">
      <c r="F915" s="16"/>
      <c r="O915" s="16"/>
      <c r="P915" s="16"/>
    </row>
    <row r="916" spans="6:16" ht="15.75" customHeight="1">
      <c r="F916" s="16"/>
      <c r="O916" s="16"/>
      <c r="P916" s="16"/>
    </row>
    <row r="917" spans="6:16" ht="15.75" customHeight="1">
      <c r="F917" s="16"/>
      <c r="O917" s="16"/>
      <c r="P917" s="16"/>
    </row>
    <row r="918" spans="6:16" ht="15.75" customHeight="1">
      <c r="F918" s="16"/>
      <c r="O918" s="16"/>
      <c r="P918" s="16"/>
    </row>
    <row r="919" spans="6:16" ht="15.75" customHeight="1">
      <c r="F919" s="16"/>
      <c r="O919" s="16"/>
      <c r="P919" s="16"/>
    </row>
    <row r="920" spans="6:16" ht="15.75" customHeight="1">
      <c r="F920" s="16"/>
      <c r="O920" s="16"/>
      <c r="P920" s="16"/>
    </row>
    <row r="921" spans="6:16" ht="15.75" customHeight="1">
      <c r="F921" s="16"/>
      <c r="O921" s="16"/>
      <c r="P921" s="16"/>
    </row>
    <row r="922" spans="6:16" ht="15.75" customHeight="1">
      <c r="F922" s="16"/>
      <c r="O922" s="16"/>
      <c r="P922" s="16"/>
    </row>
    <row r="923" spans="6:16" ht="15.75" customHeight="1">
      <c r="F923" s="16"/>
      <c r="O923" s="16"/>
      <c r="P923" s="16"/>
    </row>
    <row r="924" spans="6:16" ht="15.75" customHeight="1">
      <c r="F924" s="16"/>
      <c r="O924" s="16"/>
      <c r="P924" s="16"/>
    </row>
    <row r="925" spans="6:16" ht="15.75" customHeight="1">
      <c r="F925" s="16"/>
      <c r="O925" s="16"/>
      <c r="P925" s="16"/>
    </row>
    <row r="926" spans="6:16" ht="15.75" customHeight="1">
      <c r="F926" s="16"/>
      <c r="O926" s="16"/>
      <c r="P926" s="16"/>
    </row>
    <row r="927" spans="6:16" ht="15.75" customHeight="1">
      <c r="F927" s="16"/>
      <c r="O927" s="16"/>
      <c r="P927" s="16"/>
    </row>
    <row r="928" spans="6:16" ht="15.75" customHeight="1">
      <c r="F928" s="16"/>
      <c r="O928" s="16"/>
      <c r="P928" s="16"/>
    </row>
    <row r="929" spans="6:16" ht="15.75" customHeight="1">
      <c r="F929" s="16"/>
      <c r="O929" s="16"/>
      <c r="P929" s="16"/>
    </row>
    <row r="930" spans="6:16" ht="15.75" customHeight="1">
      <c r="F930" s="16"/>
      <c r="O930" s="16"/>
      <c r="P930" s="16"/>
    </row>
    <row r="931" spans="6:16" ht="15.75" customHeight="1">
      <c r="F931" s="16"/>
      <c r="O931" s="16"/>
      <c r="P931" s="16"/>
    </row>
    <row r="932" spans="6:16" ht="15.75" customHeight="1">
      <c r="F932" s="16"/>
      <c r="O932" s="16"/>
      <c r="P932" s="16"/>
    </row>
    <row r="933" spans="6:16" ht="15.75" customHeight="1">
      <c r="F933" s="16"/>
      <c r="O933" s="16"/>
      <c r="P933" s="16"/>
    </row>
    <row r="934" spans="6:16" ht="15.75" customHeight="1">
      <c r="F934" s="16"/>
      <c r="O934" s="16"/>
      <c r="P934" s="16"/>
    </row>
    <row r="935" spans="6:16" ht="15.75" customHeight="1">
      <c r="F935" s="16"/>
      <c r="O935" s="16"/>
      <c r="P935" s="16"/>
    </row>
    <row r="936" spans="6:16" ht="15.75" customHeight="1">
      <c r="F936" s="16"/>
      <c r="O936" s="16"/>
      <c r="P936" s="16"/>
    </row>
    <row r="937" spans="6:16" ht="15.75" customHeight="1">
      <c r="F937" s="16"/>
      <c r="O937" s="16"/>
      <c r="P937" s="16"/>
    </row>
    <row r="938" spans="6:16" ht="15.75" customHeight="1">
      <c r="F938" s="16"/>
      <c r="O938" s="16"/>
      <c r="P938" s="16"/>
    </row>
  </sheetData>
  <autoFilter ref="A1:O47">
    <filterColumn colId="4">
      <filters blank="1">
        <filter val="Available"/>
        <filter val="Booked"/>
        <filter val="Sold"/>
      </filters>
    </filterColumn>
    <filterColumn colId="6">
      <filters blank="1">
        <filter val="0"/>
        <filter val="1"/>
        <filter val="2"/>
        <filter val="3"/>
      </filters>
    </filterColumn>
    <filterColumn colId="11">
      <filters>
        <filter val="SI"/>
      </filters>
    </filterColumn>
  </autoFilter>
  <dataValidations count="40">
    <dataValidation type="list" sqref="E2">
      <formula1>"Available,Booked,Sold,Rented,On Hold"</formula1>
    </dataValidation>
    <dataValidation type="list" sqref="E3">
      <formula1>"Available,Booked,Sold,Rented,On Hold"</formula1>
    </dataValidation>
    <dataValidation type="list" sqref="E4">
      <formula1>"Available,Booked,Sold,Rented,On Hold"</formula1>
    </dataValidation>
    <dataValidation type="list" sqref="E5">
      <formula1>"Available,Booked,Sold,Rented,On Hold"</formula1>
    </dataValidation>
    <dataValidation type="list" sqref="E6">
      <formula1>"Available,Booked,Sold,Rented,On Hold"</formula1>
    </dataValidation>
    <dataValidation type="list" sqref="E7">
      <formula1>"Available,Booked,Sold,Rented,On Hold"</formula1>
    </dataValidation>
    <dataValidation type="list" sqref="E8">
      <formula1>"Available,Booked,Sold,Rented,On Hold"</formula1>
    </dataValidation>
    <dataValidation type="list" sqref="E9">
      <formula1>"Available,Booked,Sold,Rented,On Hold"</formula1>
    </dataValidation>
    <dataValidation type="list" sqref="E10">
      <formula1>"Available,Booked,Sold,Rented,On Hold"</formula1>
    </dataValidation>
    <dataValidation type="list" sqref="E11">
      <formula1>"Available,Booked,Sold,Rented,On Hold"</formula1>
    </dataValidation>
    <dataValidation type="list" sqref="E12">
      <formula1>"Available,Booked,Sold,Rented,On Hold"</formula1>
    </dataValidation>
    <dataValidation type="list" sqref="E13">
      <formula1>"Available,Booked,Sold,Rented,On Hold"</formula1>
    </dataValidation>
    <dataValidation type="list" sqref="E14">
      <formula1>"Available,Booked,Sold,Rented,On Hold"</formula1>
    </dataValidation>
    <dataValidation type="list" sqref="E15">
      <formula1>"Available,Booked,Sold,Rented,On Hold"</formula1>
    </dataValidation>
    <dataValidation type="list" sqref="E16">
      <formula1>"Available,Booked,Sold,Rented,On Hold"</formula1>
    </dataValidation>
    <dataValidation type="list" sqref="E17">
      <formula1>"Available,Booked,Sold,Rented,On Hold"</formula1>
    </dataValidation>
    <dataValidation type="list" sqref="E18">
      <formula1>"Available,Booked,Sold,Rented,On Hold"</formula1>
    </dataValidation>
    <dataValidation type="list" sqref="E19">
      <formula1>"Available,Booked,Sold,Rented,On Hold"</formula1>
    </dataValidation>
    <dataValidation type="list" sqref="E20">
      <formula1>"Available,Booked,Sold,Rented,On Hold"</formula1>
    </dataValidation>
    <dataValidation type="list" sqref="E21">
      <formula1>"Available,Booked,Sold,Rented,On Hold"</formula1>
    </dataValidation>
    <dataValidation type="list" sqref="E22">
      <formula1>"Available,Booked,Sold,Rented,On Hold"</formula1>
    </dataValidation>
    <dataValidation type="list" sqref="E23">
      <formula1>"Available,Booked,Sold,Rented,On Hold"</formula1>
    </dataValidation>
    <dataValidation type="list" sqref="E24">
      <formula1>"Available,Booked,Sold,Rented,On Hold"</formula1>
    </dataValidation>
    <dataValidation type="list" sqref="E25">
      <formula1>"Available,Booked,Sold,Rented,On Hold"</formula1>
    </dataValidation>
    <dataValidation type="list" sqref="E26">
      <formula1>"Available,Booked,Sold,Rented,On Hold"</formula1>
    </dataValidation>
    <dataValidation type="list" sqref="E27">
      <formula1>"Available,Booked,Sold,Rented,On Hold"</formula1>
    </dataValidation>
    <dataValidation type="list" sqref="E28">
      <formula1>"Available,Booked,Sold,Rented,On Hold"</formula1>
    </dataValidation>
    <dataValidation type="list" sqref="E29">
      <formula1>"Available,Booked,Sold,Rented,On Hold"</formula1>
    </dataValidation>
    <dataValidation type="list" sqref="E30">
      <formula1>"Available,Booked,Sold,Rented,On Hold"</formula1>
    </dataValidation>
    <dataValidation type="list" sqref="E31">
      <formula1>"Available,Booked,Sold,Rented,On Hold"</formula1>
    </dataValidation>
    <dataValidation type="list" sqref="E32">
      <formula1>"Available,Booked,Sold,Rented,On Hold"</formula1>
    </dataValidation>
    <dataValidation type="list" sqref="E33">
      <formula1>"Available,Booked,Sold,Rented,On Hold"</formula1>
    </dataValidation>
    <dataValidation type="list" sqref="E34">
      <formula1>"Available,Booked,Sold,Rented,On Hold"</formula1>
    </dataValidation>
    <dataValidation type="list" sqref="E35">
      <formula1>"Available,Booked,Sold,Rented,On Hold"</formula1>
    </dataValidation>
    <dataValidation type="list" sqref="E36">
      <formula1>"Available,Booked,Sold,Rented,On Hold"</formula1>
    </dataValidation>
    <dataValidation type="list" sqref="E37">
      <formula1>"Available,Booked,Sold,Rented,On Hold"</formula1>
    </dataValidation>
    <dataValidation type="list" sqref="E38">
      <formula1>"Available,Booked,Sold,Rented,On Hold"</formula1>
    </dataValidation>
    <dataValidation type="list" sqref="E39">
      <formula1>"Available,Booked,Sold,Rented,On Hold"</formula1>
    </dataValidation>
    <dataValidation type="list" sqref="E40">
      <formula1>"Available,Booked,Sold,Rented,On Hold"</formula1>
    </dataValidation>
    <dataValidation type="list" sqref="E41">
      <formula1>"Available,Booked,Sold,Rented,On Hold"</formula1>
    </dataValidation>
  </dataValidations>
  <hyperlinks>
    <hyperlink ref="F2" r:id="rId1" display="http://grupoviqueira.com/planos/LT/es/LT1E.pdf"/>
    <hyperlink ref="P2" r:id="rId2" display="https://www.facebook.com/sotaventotenerife"/>
    <hyperlink ref="F3" r:id="rId3" display="http://grupoviqueira.com/planos/LT/es/LT1F.pdf"/>
    <hyperlink ref="P3" r:id="rId4" display="https://www.facebook.com/sotaventotenerife"/>
    <hyperlink ref="F4" r:id="rId5" display="http://grupoviqueira.com/planos/LT/es/LT1H.pdf"/>
    <hyperlink ref="P4" r:id="rId6" display="https://www.facebook.com/sotaventotenerife"/>
    <hyperlink ref="F5" r:id="rId7" display="http://grupoviqueira.com/planos/LT/es/LT1J.pdf"/>
    <hyperlink ref="P5" r:id="rId8" display="https://www.facebook.com/sotaventotenerife"/>
    <hyperlink ref="F6" r:id="rId9" display="http://grupoviqueira.com/planos/LT/es/LTbB.pdf"/>
    <hyperlink ref="P6" r:id="rId10" display="https://www.facebook.com/sotaventotenerife"/>
    <hyperlink ref="F7" r:id="rId11" display="http://grupoviqueira.com/planos/LT/es/LTbC.pdf"/>
    <hyperlink ref="P7" r:id="rId12" display="https://www.facebook.com/sotaventotenerife"/>
    <hyperlink ref="F8" r:id="rId13" display="http://grupoviqueira.com/planos/LT/es/LTbE.pdf"/>
    <hyperlink ref="P8" r:id="rId14" display="https://www.facebook.com/sotaventotenerife"/>
    <hyperlink ref="F9" r:id="rId15" display="http://grupoviqueira.com/planos/LT/es/LT3C.pdf"/>
    <hyperlink ref="F10" r:id="rId16" display="http://grupoviqueira.com/planos/LT/es/LT3D.pdf"/>
    <hyperlink ref="P10" r:id="rId17" display="https://www.facebook.com/sotaventotenerife"/>
    <hyperlink ref="F11" r:id="rId18" display="http://grupoviqueira.com/planos/LT/es/LT3E.pdf"/>
    <hyperlink ref="F12" r:id="rId19" display="http://grupoviqueira.com/planos/LT/es/LT3F.pdf"/>
    <hyperlink ref="P12" r:id="rId20" display="https://www.facebook.com/sotaventotenerife"/>
    <hyperlink ref="F13" r:id="rId21" display="http://grupoviqueira.com/planos/LT/es/LT3G.pdf"/>
    <hyperlink ref="P13" r:id="rId22" display="https://www.facebook.com/sotaventotenerife"/>
    <hyperlink ref="F14" r:id="rId23" display="http://grupoviqueira.com/planos/LT/es/LTbA.pdf"/>
    <hyperlink ref="P14" r:id="rId24" display="https://www.facebook.com/sotaventotenerife"/>
    <hyperlink ref="F15" r:id="rId25" display="http://grupoviqueira.com/planos/LT/es/LTbF.pdf"/>
    <hyperlink ref="P15" r:id="rId26" display="https://www.facebook.com/sotaventotenerife"/>
    <hyperlink ref="F16" r:id="rId27" display="http://grupoviqueira.com/planos/LT/es/LT1D.pdf"/>
    <hyperlink ref="P16" r:id="rId28" display="https://www.facebook.com/sotaventotenerife"/>
    <hyperlink ref="F17" r:id="rId29" display="http://grupoviqueira.com/planos/LT/es/LT2A.pdf"/>
    <hyperlink ref="P17" r:id="rId30" display="https://www.facebook.com/sotaventotenerife"/>
    <hyperlink ref="F18" r:id="rId31" display="http://grupoviqueira.com/planos/LT/es/LT2L.pdf"/>
    <hyperlink ref="P18" r:id="rId32" display="https://www.facebook.com/sotaventotenerife"/>
    <hyperlink ref="F19" r:id="rId33" display="http://grupoviqueira.com/planos/LT/es/LT2M.pdf"/>
    <hyperlink ref="P19" r:id="rId34" display="https://www.facebook.com/sotaventotenerife"/>
    <hyperlink ref="F20" r:id="rId35" display="http://grupoviqueira.com/planos/LT/es/LT3A.pdf"/>
    <hyperlink ref="P20" r:id="rId36" display="https://www.facebook.com/sotaventotenerife"/>
    <hyperlink ref="F21" r:id="rId37" display="http://grupoviqueira.com/planos/LT/es/LT1M.pdf"/>
    <hyperlink ref="P21" r:id="rId38" display="https://www.facebook.com/sotaventotenerife"/>
    <hyperlink ref="F22" r:id="rId39" display="http://grupoviqueira.com/planos/LT/es/LT1L.pdf"/>
    <hyperlink ref="P22" r:id="rId40" display="https://www.facebook.com/sotaventotenerife"/>
    <hyperlink ref="F23" r:id="rId41" display="http://grupoviqueira.com/planos/LT/es/LT2E.pdf"/>
    <hyperlink ref="P23" r:id="rId42" display="https://www.facebook.com/sotaventotenerife"/>
    <hyperlink ref="F24" r:id="rId43" display="http://grupoviqueira.com/planos/LT/es/LT2F.pdf"/>
    <hyperlink ref="P24" r:id="rId44" display="https://www.facebook.com/sotaventotenerife"/>
    <hyperlink ref="F25" r:id="rId45" display="http://grupoviqueira.com/planos/LT/es/LT2G.pdf"/>
    <hyperlink ref="P25" r:id="rId46" display="https://www.facebook.com/sotaventotenerife"/>
    <hyperlink ref="F26" r:id="rId47" display="http://grupoviqueira.com/planos/LT/es/LT2H.pdf"/>
    <hyperlink ref="P26" r:id="rId48" display="https://www.facebook.com/sotaventotenerife"/>
    <hyperlink ref="F27" r:id="rId49" display="http://grupoviqueira.com/planos/LT/es/LTbD.pdf"/>
    <hyperlink ref="P27" r:id="rId50" display="https://www.facebook.com/sotaventotenerife"/>
    <hyperlink ref="F28" r:id="rId51" display="http://grupoviqueira.com/planos/LT/es/LT3B.pdf"/>
    <hyperlink ref="P28" r:id="rId52" display="https://www.facebook.com/sotaventotenerife"/>
    <hyperlink ref="F29" r:id="rId53" display="http://grupoviqueira.com/planos/LT/es/LT3I.pdf"/>
    <hyperlink ref="P29" r:id="rId54" display="https://www.facebook.com/sotaventotenerife"/>
    <hyperlink ref="F30" r:id="rId55" display="http://grupoviqueira.com/planos/LT/es/LT2C.pdf"/>
    <hyperlink ref="P30" r:id="rId56" display="https://www.facebook.com/sotaventotenerife"/>
    <hyperlink ref="F31" r:id="rId57" display="http://grupoviqueira.com/planos/LT/es/LT2D.pdf"/>
    <hyperlink ref="P31" r:id="rId58" display="https://www.facebook.com/sotaventotenerife"/>
    <hyperlink ref="F32" r:id="rId59" display="http://grupoviqueira.com/planos/LT/es/LT2I.pdf"/>
    <hyperlink ref="P32" r:id="rId60" display="https://www.facebook.com/sotaventotenerife"/>
    <hyperlink ref="P33" r:id="rId61" display="https://www.facebook.com/sotaventotenerife"/>
    <hyperlink ref="P34" r:id="rId62" display="https://www.facebook.com/sotaventotenerife"/>
    <hyperlink ref="P35" r:id="rId63" display="https://www.facebook.com/sotaventotenerife"/>
    <hyperlink ref="P36" r:id="rId64" display="https://www.facebook.com/sotaventotenerife"/>
    <hyperlink ref="P37" r:id="rId65" display="https://www.facebook.com/sotaventotenerife"/>
    <hyperlink ref="P38" r:id="rId66" display="https://www.facebook.com/sotaventotenerife"/>
    <hyperlink ref="P39" r:id="rId67" display="https://www.facebook.com/sotaventotenerife"/>
    <hyperlink ref="P40" r:id="rId68" display="https://www.facebook.com/sotaventotenerif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Las Terrazas de Sotavento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Maxim</cp:lastModifiedBy>
  <dcterms:modified xsi:type="dcterms:W3CDTF">2015-01-09T16:22:56Z</dcterms:modified>
</cp:coreProperties>
</file>